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" yWindow="0" windowWidth="13332" windowHeight="11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Sheet1!$A$1:$H$2503</definedName>
  </definedNames>
  <calcPr calcId="145621"/>
</workbook>
</file>

<file path=xl/calcChain.xml><?xml version="1.0" encoding="utf-8"?>
<calcChain xmlns="http://schemas.openxmlformats.org/spreadsheetml/2006/main">
  <c r="H2097" i="1" l="1"/>
  <c r="G2097" i="1"/>
  <c r="F2097" i="1"/>
  <c r="E2097" i="1"/>
  <c r="D2097" i="1"/>
  <c r="C2097" i="1"/>
  <c r="H2067" i="1"/>
  <c r="G2067" i="1"/>
  <c r="F2067" i="1"/>
  <c r="E2067" i="1"/>
  <c r="D2067" i="1"/>
  <c r="C2067" i="1"/>
  <c r="H2037" i="1"/>
  <c r="G2037" i="1"/>
  <c r="F2037" i="1"/>
  <c r="E2037" i="1"/>
  <c r="D2037" i="1"/>
  <c r="C2037" i="1"/>
  <c r="H2007" i="1"/>
  <c r="G2007" i="1"/>
  <c r="F2007" i="1"/>
  <c r="E2007" i="1"/>
  <c r="D2007" i="1"/>
  <c r="C2007" i="1"/>
  <c r="H1977" i="1"/>
  <c r="G1977" i="1"/>
  <c r="F1977" i="1"/>
  <c r="E1977" i="1"/>
  <c r="D1977" i="1"/>
  <c r="C1977" i="1"/>
  <c r="H1947" i="1"/>
  <c r="G1947" i="1"/>
  <c r="F1947" i="1"/>
  <c r="E1947" i="1"/>
  <c r="D1947" i="1"/>
  <c r="C1947" i="1"/>
  <c r="H1917" i="1"/>
  <c r="G1917" i="1"/>
  <c r="F1917" i="1"/>
  <c r="E1917" i="1"/>
  <c r="D1917" i="1"/>
  <c r="C1917" i="1"/>
  <c r="H1887" i="1"/>
  <c r="G1887" i="1"/>
  <c r="F1887" i="1"/>
  <c r="E1887" i="1"/>
  <c r="D1887" i="1"/>
  <c r="C1887" i="1"/>
  <c r="H1857" i="1"/>
  <c r="G1857" i="1"/>
  <c r="F1857" i="1"/>
  <c r="E1857" i="1"/>
  <c r="D1857" i="1"/>
  <c r="C1857" i="1"/>
  <c r="H1827" i="1"/>
  <c r="G1827" i="1"/>
  <c r="F1827" i="1"/>
  <c r="E1827" i="1"/>
  <c r="D1827" i="1"/>
  <c r="C1827" i="1"/>
  <c r="H1797" i="1"/>
  <c r="G1797" i="1"/>
  <c r="F1797" i="1"/>
  <c r="E1797" i="1"/>
  <c r="D1797" i="1"/>
  <c r="C1797" i="1"/>
  <c r="H1767" i="1"/>
  <c r="G1767" i="1"/>
  <c r="F1767" i="1"/>
  <c r="E1767" i="1"/>
  <c r="D1767" i="1"/>
  <c r="C1767" i="1"/>
  <c r="H1737" i="1"/>
  <c r="G1737" i="1"/>
  <c r="F1737" i="1"/>
  <c r="E1737" i="1"/>
  <c r="D1737" i="1"/>
  <c r="C1737" i="1"/>
  <c r="H1707" i="1"/>
  <c r="G1707" i="1"/>
  <c r="F1707" i="1"/>
  <c r="E1707" i="1"/>
  <c r="D1707" i="1"/>
  <c r="C1707" i="1"/>
  <c r="H1677" i="1"/>
  <c r="G1677" i="1"/>
  <c r="F1677" i="1"/>
  <c r="E1677" i="1"/>
  <c r="D1677" i="1"/>
  <c r="C1677" i="1"/>
  <c r="H1647" i="1"/>
  <c r="G1647" i="1"/>
  <c r="F1647" i="1"/>
  <c r="E1647" i="1"/>
  <c r="D1647" i="1"/>
  <c r="C1647" i="1"/>
  <c r="H1617" i="1"/>
  <c r="G1617" i="1"/>
  <c r="F1617" i="1"/>
  <c r="E1617" i="1"/>
  <c r="D1617" i="1"/>
  <c r="C1617" i="1"/>
  <c r="H1587" i="1"/>
  <c r="G1587" i="1"/>
  <c r="F1587" i="1"/>
  <c r="E1587" i="1"/>
  <c r="D1587" i="1"/>
  <c r="C1587" i="1"/>
  <c r="H1498" i="1"/>
  <c r="G1498" i="1"/>
  <c r="F1498" i="1"/>
  <c r="E1498" i="1"/>
  <c r="D1498" i="1"/>
  <c r="C1498" i="1"/>
  <c r="H1558" i="1"/>
  <c r="G1558" i="1"/>
  <c r="F1558" i="1"/>
  <c r="E1558" i="1"/>
  <c r="D1558" i="1"/>
  <c r="C1558" i="1"/>
  <c r="H1528" i="1"/>
  <c r="G1528" i="1"/>
  <c r="F1528" i="1"/>
  <c r="E1528" i="1"/>
  <c r="D1528" i="1"/>
  <c r="C1528" i="1"/>
  <c r="H1467" i="1"/>
  <c r="G1467" i="1"/>
  <c r="F1467" i="1"/>
  <c r="E1467" i="1"/>
  <c r="D1467" i="1"/>
  <c r="C1467" i="1"/>
  <c r="H1437" i="1"/>
  <c r="G1437" i="1"/>
  <c r="F1437" i="1"/>
  <c r="E1437" i="1"/>
  <c r="D1437" i="1"/>
  <c r="C1437" i="1"/>
  <c r="H2095" i="1"/>
  <c r="G2095" i="1"/>
  <c r="F2095" i="1"/>
  <c r="E2095" i="1"/>
  <c r="D2095" i="1"/>
  <c r="C2095" i="1"/>
  <c r="H2065" i="1"/>
  <c r="G2065" i="1"/>
  <c r="F2065" i="1"/>
  <c r="E2065" i="1"/>
  <c r="D2065" i="1"/>
  <c r="C2065" i="1"/>
  <c r="H2035" i="1"/>
  <c r="G2035" i="1"/>
  <c r="F2035" i="1"/>
  <c r="E2035" i="1"/>
  <c r="D2035" i="1"/>
  <c r="C2035" i="1"/>
  <c r="H2005" i="1"/>
  <c r="G2005" i="1"/>
  <c r="F2005" i="1"/>
  <c r="E2005" i="1"/>
  <c r="D2005" i="1"/>
  <c r="C2005" i="1"/>
  <c r="H1975" i="1"/>
  <c r="G1975" i="1"/>
  <c r="F1975" i="1"/>
  <c r="E1975" i="1"/>
  <c r="D1975" i="1"/>
  <c r="C1975" i="1"/>
  <c r="H1945" i="1"/>
  <c r="G1945" i="1"/>
  <c r="F1945" i="1"/>
  <c r="E1945" i="1"/>
  <c r="D1945" i="1"/>
  <c r="C1945" i="1"/>
  <c r="H1915" i="1"/>
  <c r="G1915" i="1"/>
  <c r="F1915" i="1"/>
  <c r="E1915" i="1"/>
  <c r="D1915" i="1"/>
  <c r="C1915" i="1"/>
  <c r="H1885" i="1"/>
  <c r="G1885" i="1"/>
  <c r="F1885" i="1"/>
  <c r="E1885" i="1"/>
  <c r="D1885" i="1"/>
  <c r="C1885" i="1"/>
  <c r="H1855" i="1"/>
  <c r="G1855" i="1"/>
  <c r="F1855" i="1"/>
  <c r="E1855" i="1"/>
  <c r="D1855" i="1"/>
  <c r="C1855" i="1"/>
  <c r="H1825" i="1"/>
  <c r="G1825" i="1"/>
  <c r="F1825" i="1"/>
  <c r="E1825" i="1"/>
  <c r="D1825" i="1"/>
  <c r="C1825" i="1"/>
  <c r="H1795" i="1"/>
  <c r="G1795" i="1"/>
  <c r="F1795" i="1"/>
  <c r="E1795" i="1"/>
  <c r="D1795" i="1"/>
  <c r="C1795" i="1"/>
  <c r="H1765" i="1"/>
  <c r="G1765" i="1"/>
  <c r="F1765" i="1"/>
  <c r="E1765" i="1"/>
  <c r="D1765" i="1"/>
  <c r="C1765" i="1"/>
  <c r="H1735" i="1"/>
  <c r="G1735" i="1"/>
  <c r="F1735" i="1"/>
  <c r="E1735" i="1"/>
  <c r="D1735" i="1"/>
  <c r="C1735" i="1"/>
  <c r="H1705" i="1"/>
  <c r="G1705" i="1"/>
  <c r="F1705" i="1"/>
  <c r="E1705" i="1"/>
  <c r="D1705" i="1"/>
  <c r="C1705" i="1"/>
  <c r="H1675" i="1"/>
  <c r="G1675" i="1"/>
  <c r="F1675" i="1"/>
  <c r="E1675" i="1"/>
  <c r="D1675" i="1"/>
  <c r="C1675" i="1"/>
  <c r="H1645" i="1"/>
  <c r="G1645" i="1"/>
  <c r="F1645" i="1"/>
  <c r="E1645" i="1"/>
  <c r="D1645" i="1"/>
  <c r="C1645" i="1"/>
  <c r="H1615" i="1"/>
  <c r="G1615" i="1"/>
  <c r="F1615" i="1"/>
  <c r="E1615" i="1"/>
  <c r="D1615" i="1"/>
  <c r="C1615" i="1"/>
  <c r="H1585" i="1"/>
  <c r="G1585" i="1"/>
  <c r="F1585" i="1"/>
  <c r="E1585" i="1"/>
  <c r="D1585" i="1"/>
  <c r="C1585" i="1"/>
  <c r="H1496" i="1"/>
  <c r="G1496" i="1"/>
  <c r="F1496" i="1"/>
  <c r="E1496" i="1"/>
  <c r="D1496" i="1"/>
  <c r="C1496" i="1"/>
  <c r="H1556" i="1"/>
  <c r="G1556" i="1"/>
  <c r="F1556" i="1"/>
  <c r="E1556" i="1"/>
  <c r="D1556" i="1"/>
  <c r="C1556" i="1"/>
  <c r="H1526" i="1"/>
  <c r="G1526" i="1"/>
  <c r="F1526" i="1"/>
  <c r="E1526" i="1"/>
  <c r="D1526" i="1"/>
  <c r="C1526" i="1"/>
  <c r="H1465" i="1"/>
  <c r="G1465" i="1"/>
  <c r="F1465" i="1"/>
  <c r="E1465" i="1"/>
  <c r="D1465" i="1"/>
  <c r="C1465" i="1"/>
  <c r="H1435" i="1"/>
  <c r="G1435" i="1"/>
  <c r="F1435" i="1"/>
  <c r="E1435" i="1"/>
  <c r="D1435" i="1"/>
  <c r="C1435" i="1"/>
  <c r="D1349" i="1"/>
  <c r="E1349" i="1"/>
  <c r="F1349" i="1"/>
  <c r="G1349" i="1"/>
  <c r="H1349" i="1"/>
  <c r="C1349" i="1"/>
  <c r="D1347" i="1"/>
  <c r="E1347" i="1"/>
  <c r="F1347" i="1"/>
  <c r="G1347" i="1"/>
  <c r="H1347" i="1"/>
  <c r="C1347" i="1"/>
  <c r="D1345" i="1"/>
  <c r="E1345" i="1"/>
  <c r="F1345" i="1"/>
  <c r="G1345" i="1"/>
  <c r="H1345" i="1"/>
  <c r="C1345" i="1"/>
  <c r="D1343" i="1"/>
  <c r="E1343" i="1"/>
  <c r="F1343" i="1"/>
  <c r="G1343" i="1"/>
  <c r="H1343" i="1"/>
  <c r="C1343" i="1"/>
  <c r="E1341" i="1"/>
  <c r="F1341" i="1"/>
  <c r="G1341" i="1"/>
  <c r="H1341" i="1"/>
  <c r="D1341" i="1"/>
  <c r="C1341" i="1"/>
  <c r="C1136" i="1"/>
  <c r="D1136" i="1"/>
  <c r="E1136" i="1"/>
  <c r="F1136" i="1"/>
  <c r="G1136" i="1"/>
  <c r="C1138" i="1"/>
  <c r="D1138" i="1"/>
  <c r="E1138" i="1"/>
  <c r="F1138" i="1"/>
  <c r="G1138" i="1"/>
  <c r="H341" i="1"/>
  <c r="H43" i="1"/>
  <c r="H72" i="1"/>
  <c r="E2453" i="1"/>
  <c r="D2453" i="1"/>
  <c r="C2453" i="1"/>
  <c r="E2451" i="1"/>
  <c r="D2451" i="1"/>
  <c r="C2451" i="1"/>
  <c r="E2460" i="1"/>
  <c r="D2460" i="1"/>
  <c r="C2460" i="1"/>
  <c r="E2423" i="1"/>
  <c r="D2423" i="1"/>
  <c r="C2423" i="1"/>
  <c r="E2421" i="1"/>
  <c r="D2421" i="1"/>
  <c r="C2421" i="1"/>
  <c r="E2430" i="1"/>
  <c r="D2430" i="1"/>
  <c r="C2430" i="1"/>
  <c r="E2393" i="1"/>
  <c r="D2393" i="1"/>
  <c r="C2393" i="1"/>
  <c r="E2391" i="1"/>
  <c r="D2391" i="1"/>
  <c r="C2391" i="1"/>
  <c r="E2400" i="1"/>
  <c r="D2400" i="1"/>
  <c r="C2400" i="1"/>
  <c r="E2363" i="1"/>
  <c r="D2363" i="1"/>
  <c r="C2363" i="1"/>
  <c r="E2361" i="1"/>
  <c r="D2361" i="1"/>
  <c r="C2361" i="1"/>
  <c r="E2370" i="1"/>
  <c r="D2370" i="1"/>
  <c r="C2370" i="1"/>
  <c r="E2333" i="1"/>
  <c r="D2333" i="1"/>
  <c r="C2333" i="1"/>
  <c r="E2331" i="1"/>
  <c r="D2331" i="1"/>
  <c r="C2331" i="1"/>
  <c r="E2340" i="1"/>
  <c r="D2340" i="1"/>
  <c r="C2340" i="1"/>
  <c r="G2310" i="1"/>
  <c r="F2310" i="1"/>
  <c r="E2310" i="1"/>
  <c r="D2310" i="1"/>
  <c r="C2310" i="1"/>
  <c r="H2308" i="1"/>
  <c r="G2309" i="1" s="1"/>
  <c r="H2306" i="1"/>
  <c r="G2307" i="1" s="1"/>
  <c r="H2304" i="1"/>
  <c r="G2305" i="1" s="1"/>
  <c r="H2302" i="1"/>
  <c r="G2303" i="1" s="1"/>
  <c r="H2300" i="1"/>
  <c r="E2244" i="1"/>
  <c r="D2244" i="1"/>
  <c r="C2244" i="1"/>
  <c r="E2242" i="1"/>
  <c r="D2242" i="1"/>
  <c r="C2242" i="1"/>
  <c r="E2251" i="1"/>
  <c r="D2251" i="1"/>
  <c r="C2251" i="1"/>
  <c r="G2215" i="1"/>
  <c r="F2215" i="1"/>
  <c r="E2215" i="1"/>
  <c r="D2215" i="1"/>
  <c r="C2215" i="1"/>
  <c r="G2213" i="1"/>
  <c r="F2213" i="1"/>
  <c r="E2213" i="1"/>
  <c r="D2213" i="1"/>
  <c r="C2213" i="1"/>
  <c r="G2222" i="1"/>
  <c r="F2222" i="1"/>
  <c r="E2222" i="1"/>
  <c r="D2222" i="1"/>
  <c r="C2222" i="1"/>
  <c r="G2187" i="1"/>
  <c r="F2187" i="1"/>
  <c r="E2187" i="1"/>
  <c r="D2187" i="1"/>
  <c r="C2187" i="1"/>
  <c r="G2185" i="1"/>
  <c r="F2185" i="1"/>
  <c r="E2185" i="1"/>
  <c r="D2185" i="1"/>
  <c r="C2185" i="1"/>
  <c r="G2194" i="1"/>
  <c r="F2194" i="1"/>
  <c r="E2194" i="1"/>
  <c r="D2194" i="1"/>
  <c r="C2194" i="1"/>
  <c r="E2127" i="1"/>
  <c r="D2127" i="1"/>
  <c r="C2127" i="1"/>
  <c r="E2125" i="1"/>
  <c r="D2125" i="1"/>
  <c r="C2125" i="1"/>
  <c r="E2134" i="1"/>
  <c r="D2134" i="1"/>
  <c r="C2134" i="1"/>
  <c r="H2104" i="1"/>
  <c r="H2105" i="1" s="1"/>
  <c r="G2104" i="1"/>
  <c r="G2105" i="1" s="1"/>
  <c r="F2104" i="1"/>
  <c r="F2105" i="1" s="1"/>
  <c r="E2104" i="1"/>
  <c r="E2105" i="1" s="1"/>
  <c r="D2104" i="1"/>
  <c r="D2105" i="1" s="1"/>
  <c r="C2104" i="1"/>
  <c r="C2105" i="1" s="1"/>
  <c r="H2074" i="1"/>
  <c r="H2075" i="1" s="1"/>
  <c r="G2074" i="1"/>
  <c r="G2075" i="1" s="1"/>
  <c r="F2074" i="1"/>
  <c r="F2075" i="1" s="1"/>
  <c r="E2074" i="1"/>
  <c r="E2075" i="1" s="1"/>
  <c r="D2074" i="1"/>
  <c r="D2075" i="1" s="1"/>
  <c r="C2074" i="1"/>
  <c r="C2075" i="1" s="1"/>
  <c r="H2044" i="1"/>
  <c r="H2045" i="1" s="1"/>
  <c r="G2044" i="1"/>
  <c r="G2045" i="1" s="1"/>
  <c r="F2044" i="1"/>
  <c r="F2045" i="1" s="1"/>
  <c r="E2044" i="1"/>
  <c r="E2045" i="1" s="1"/>
  <c r="D2044" i="1"/>
  <c r="D2045" i="1" s="1"/>
  <c r="C2044" i="1"/>
  <c r="C2045" i="1" s="1"/>
  <c r="H2014" i="1"/>
  <c r="H2015" i="1" s="1"/>
  <c r="G2014" i="1"/>
  <c r="G2015" i="1" s="1"/>
  <c r="F2014" i="1"/>
  <c r="F2015" i="1" s="1"/>
  <c r="E2014" i="1"/>
  <c r="E2015" i="1" s="1"/>
  <c r="D2014" i="1"/>
  <c r="D2015" i="1" s="1"/>
  <c r="C2014" i="1"/>
  <c r="C2015" i="1" s="1"/>
  <c r="H1984" i="1"/>
  <c r="H1985" i="1" s="1"/>
  <c r="G1984" i="1"/>
  <c r="G1985" i="1" s="1"/>
  <c r="F1984" i="1"/>
  <c r="F1985" i="1" s="1"/>
  <c r="E1984" i="1"/>
  <c r="E1985" i="1" s="1"/>
  <c r="D1984" i="1"/>
  <c r="D1985" i="1" s="1"/>
  <c r="C1984" i="1"/>
  <c r="C1985" i="1" s="1"/>
  <c r="H1954" i="1"/>
  <c r="H1955" i="1" s="1"/>
  <c r="G1954" i="1"/>
  <c r="G1955" i="1" s="1"/>
  <c r="F1954" i="1"/>
  <c r="F1955" i="1" s="1"/>
  <c r="E1954" i="1"/>
  <c r="E1955" i="1" s="1"/>
  <c r="D1954" i="1"/>
  <c r="D1955" i="1" s="1"/>
  <c r="C1954" i="1"/>
  <c r="C1955" i="1" s="1"/>
  <c r="H1924" i="1"/>
  <c r="H1925" i="1" s="1"/>
  <c r="G1924" i="1"/>
  <c r="G1925" i="1" s="1"/>
  <c r="F1924" i="1"/>
  <c r="F1925" i="1" s="1"/>
  <c r="E1924" i="1"/>
  <c r="E1925" i="1" s="1"/>
  <c r="D1924" i="1"/>
  <c r="D1925" i="1" s="1"/>
  <c r="C1924" i="1"/>
  <c r="C1925" i="1" s="1"/>
  <c r="H1894" i="1"/>
  <c r="H1895" i="1" s="1"/>
  <c r="G1894" i="1"/>
  <c r="G1895" i="1" s="1"/>
  <c r="F1894" i="1"/>
  <c r="F1895" i="1" s="1"/>
  <c r="E1894" i="1"/>
  <c r="E1895" i="1" s="1"/>
  <c r="D1894" i="1"/>
  <c r="D1895" i="1" s="1"/>
  <c r="C1894" i="1"/>
  <c r="C1895" i="1" s="1"/>
  <c r="H1864" i="1"/>
  <c r="H1865" i="1" s="1"/>
  <c r="G1864" i="1"/>
  <c r="G1865" i="1" s="1"/>
  <c r="F1864" i="1"/>
  <c r="F1865" i="1" s="1"/>
  <c r="E1864" i="1"/>
  <c r="E1865" i="1" s="1"/>
  <c r="D1864" i="1"/>
  <c r="D1865" i="1" s="1"/>
  <c r="C1864" i="1"/>
  <c r="C1865" i="1" s="1"/>
  <c r="H1834" i="1"/>
  <c r="H1835" i="1" s="1"/>
  <c r="G1834" i="1"/>
  <c r="G1835" i="1" s="1"/>
  <c r="F1834" i="1"/>
  <c r="F1835" i="1" s="1"/>
  <c r="E1834" i="1"/>
  <c r="E1835" i="1" s="1"/>
  <c r="D1834" i="1"/>
  <c r="D1835" i="1" s="1"/>
  <c r="C1834" i="1"/>
  <c r="C1835" i="1" s="1"/>
  <c r="H1804" i="1"/>
  <c r="H1805" i="1" s="1"/>
  <c r="G1804" i="1"/>
  <c r="G1805" i="1" s="1"/>
  <c r="F1804" i="1"/>
  <c r="F1805" i="1" s="1"/>
  <c r="E1804" i="1"/>
  <c r="E1805" i="1" s="1"/>
  <c r="D1804" i="1"/>
  <c r="D1805" i="1" s="1"/>
  <c r="C1804" i="1"/>
  <c r="C1805" i="1" s="1"/>
  <c r="H1774" i="1"/>
  <c r="H1775" i="1" s="1"/>
  <c r="G1774" i="1"/>
  <c r="G1775" i="1" s="1"/>
  <c r="F1774" i="1"/>
  <c r="F1775" i="1" s="1"/>
  <c r="E1774" i="1"/>
  <c r="E1775" i="1" s="1"/>
  <c r="D1774" i="1"/>
  <c r="D1775" i="1" s="1"/>
  <c r="C1774" i="1"/>
  <c r="C1775" i="1" s="1"/>
  <c r="H1744" i="1"/>
  <c r="H1745" i="1" s="1"/>
  <c r="G1744" i="1"/>
  <c r="G1745" i="1" s="1"/>
  <c r="F1744" i="1"/>
  <c r="F1745" i="1" s="1"/>
  <c r="E1744" i="1"/>
  <c r="E1745" i="1" s="1"/>
  <c r="D1744" i="1"/>
  <c r="D1745" i="1" s="1"/>
  <c r="C1744" i="1"/>
  <c r="C1745" i="1" s="1"/>
  <c r="H1714" i="1"/>
  <c r="H1715" i="1" s="1"/>
  <c r="G1714" i="1"/>
  <c r="G1715" i="1" s="1"/>
  <c r="F1714" i="1"/>
  <c r="F1715" i="1" s="1"/>
  <c r="E1714" i="1"/>
  <c r="E1715" i="1" s="1"/>
  <c r="D1714" i="1"/>
  <c r="D1715" i="1" s="1"/>
  <c r="C1714" i="1"/>
  <c r="C1715" i="1" s="1"/>
  <c r="H1684" i="1"/>
  <c r="H1685" i="1" s="1"/>
  <c r="G1684" i="1"/>
  <c r="G1685" i="1" s="1"/>
  <c r="F1684" i="1"/>
  <c r="F1685" i="1" s="1"/>
  <c r="E1684" i="1"/>
  <c r="E1685" i="1" s="1"/>
  <c r="D1684" i="1"/>
  <c r="D1685" i="1" s="1"/>
  <c r="C1684" i="1"/>
  <c r="C1685" i="1" s="1"/>
  <c r="H1654" i="1"/>
  <c r="H1655" i="1" s="1"/>
  <c r="G1654" i="1"/>
  <c r="G1655" i="1" s="1"/>
  <c r="F1654" i="1"/>
  <c r="F1655" i="1" s="1"/>
  <c r="E1654" i="1"/>
  <c r="E1655" i="1" s="1"/>
  <c r="D1654" i="1"/>
  <c r="D1655" i="1" s="1"/>
  <c r="C1654" i="1"/>
  <c r="C1655" i="1" s="1"/>
  <c r="H1624" i="1"/>
  <c r="H1625" i="1" s="1"/>
  <c r="G1624" i="1"/>
  <c r="G1625" i="1" s="1"/>
  <c r="F1624" i="1"/>
  <c r="F1625" i="1" s="1"/>
  <c r="E1624" i="1"/>
  <c r="E1625" i="1" s="1"/>
  <c r="D1624" i="1"/>
  <c r="D1625" i="1" s="1"/>
  <c r="C1624" i="1"/>
  <c r="C1625" i="1" s="1"/>
  <c r="H1594" i="1"/>
  <c r="H1595" i="1" s="1"/>
  <c r="G1594" i="1"/>
  <c r="G1595" i="1" s="1"/>
  <c r="F1594" i="1"/>
  <c r="F1595" i="1" s="1"/>
  <c r="E1594" i="1"/>
  <c r="E1595" i="1" s="1"/>
  <c r="D1594" i="1"/>
  <c r="D1595" i="1" s="1"/>
  <c r="C1594" i="1"/>
  <c r="C1595" i="1" s="1"/>
  <c r="H1505" i="1"/>
  <c r="H1506" i="1" s="1"/>
  <c r="G1505" i="1"/>
  <c r="G1506" i="1" s="1"/>
  <c r="F1505" i="1"/>
  <c r="F1506" i="1" s="1"/>
  <c r="E1505" i="1"/>
  <c r="E1506" i="1" s="1"/>
  <c r="D1505" i="1"/>
  <c r="D1506" i="1" s="1"/>
  <c r="C1505" i="1"/>
  <c r="C1506" i="1" s="1"/>
  <c r="H1565" i="1"/>
  <c r="H1566" i="1" s="1"/>
  <c r="G1565" i="1"/>
  <c r="G1566" i="1" s="1"/>
  <c r="F1565" i="1"/>
  <c r="F1566" i="1" s="1"/>
  <c r="E1565" i="1"/>
  <c r="E1566" i="1" s="1"/>
  <c r="D1565" i="1"/>
  <c r="D1566" i="1" s="1"/>
  <c r="C1565" i="1"/>
  <c r="C1566" i="1" s="1"/>
  <c r="H1535" i="1"/>
  <c r="H1536" i="1" s="1"/>
  <c r="G1535" i="1"/>
  <c r="G1536" i="1" s="1"/>
  <c r="F1535" i="1"/>
  <c r="F1536" i="1" s="1"/>
  <c r="E1535" i="1"/>
  <c r="E1536" i="1" s="1"/>
  <c r="D1535" i="1"/>
  <c r="D1536" i="1" s="1"/>
  <c r="C1535" i="1"/>
  <c r="C1536" i="1" s="1"/>
  <c r="H1474" i="1"/>
  <c r="H1475" i="1" s="1"/>
  <c r="G1474" i="1"/>
  <c r="G1475" i="1" s="1"/>
  <c r="F1474" i="1"/>
  <c r="F1475" i="1" s="1"/>
  <c r="E1474" i="1"/>
  <c r="E1475" i="1" s="1"/>
  <c r="D1474" i="1"/>
  <c r="D1475" i="1" s="1"/>
  <c r="C1474" i="1"/>
  <c r="C1475" i="1" s="1"/>
  <c r="H1444" i="1"/>
  <c r="H1445" i="1" s="1"/>
  <c r="G1444" i="1"/>
  <c r="G1445" i="1" s="1"/>
  <c r="F1444" i="1"/>
  <c r="F1445" i="1" s="1"/>
  <c r="E1444" i="1"/>
  <c r="E1445" i="1" s="1"/>
  <c r="D1444" i="1"/>
  <c r="D1445" i="1" s="1"/>
  <c r="C1444" i="1"/>
  <c r="C1445" i="1" s="1"/>
  <c r="D1350" i="1"/>
  <c r="D1351" i="1" s="1"/>
  <c r="E1350" i="1"/>
  <c r="E1351" i="1" s="1"/>
  <c r="F1350" i="1"/>
  <c r="F1351" i="1" s="1"/>
  <c r="G1350" i="1"/>
  <c r="G1351" i="1" s="1"/>
  <c r="H1350" i="1"/>
  <c r="H1351" i="1" s="1"/>
  <c r="C1350" i="1"/>
  <c r="C1351" i="1" s="1"/>
  <c r="E1313" i="1"/>
  <c r="D1313" i="1"/>
  <c r="C1313" i="1"/>
  <c r="E1311" i="1"/>
  <c r="D1311" i="1"/>
  <c r="C1311" i="1"/>
  <c r="E1320" i="1"/>
  <c r="D1320" i="1"/>
  <c r="C1320" i="1"/>
  <c r="H820" i="1"/>
  <c r="F821" i="1" s="1"/>
  <c r="H818" i="1"/>
  <c r="F819" i="1" s="1"/>
  <c r="H816" i="1"/>
  <c r="F817" i="1" s="1"/>
  <c r="G822" i="1"/>
  <c r="F822" i="1"/>
  <c r="E822" i="1"/>
  <c r="D822" i="1"/>
  <c r="C822" i="1"/>
  <c r="G1290" i="1"/>
  <c r="F1290" i="1"/>
  <c r="E1290" i="1"/>
  <c r="D1290" i="1"/>
  <c r="C1290" i="1"/>
  <c r="H1288" i="1"/>
  <c r="F1289" i="1" s="1"/>
  <c r="H1286" i="1"/>
  <c r="C1287" i="1" s="1"/>
  <c r="H1284" i="1"/>
  <c r="G1285" i="1" s="1"/>
  <c r="H1282" i="1"/>
  <c r="F1283" i="1" s="1"/>
  <c r="H1280" i="1"/>
  <c r="F1281" i="1" s="1"/>
  <c r="H814" i="1"/>
  <c r="G815" i="1" s="1"/>
  <c r="H812" i="1"/>
  <c r="G813" i="1" s="1"/>
  <c r="G1254" i="1"/>
  <c r="F1254" i="1"/>
  <c r="E1254" i="1"/>
  <c r="D1254" i="1"/>
  <c r="C1254" i="1"/>
  <c r="G1252" i="1"/>
  <c r="F1252" i="1"/>
  <c r="E1252" i="1"/>
  <c r="D1252" i="1"/>
  <c r="C1252" i="1"/>
  <c r="G1261" i="1"/>
  <c r="F1261" i="1"/>
  <c r="E1261" i="1"/>
  <c r="D1261" i="1"/>
  <c r="C1261" i="1"/>
  <c r="G1225" i="1"/>
  <c r="F1225" i="1"/>
  <c r="E1225" i="1"/>
  <c r="D1225" i="1"/>
  <c r="C1225" i="1"/>
  <c r="G1223" i="1"/>
  <c r="F1223" i="1"/>
  <c r="E1223" i="1"/>
  <c r="D1223" i="1"/>
  <c r="C1223" i="1"/>
  <c r="G1232" i="1"/>
  <c r="F1232" i="1"/>
  <c r="E1232" i="1"/>
  <c r="D1232" i="1"/>
  <c r="C1232" i="1"/>
  <c r="G1196" i="1"/>
  <c r="F1196" i="1"/>
  <c r="E1196" i="1"/>
  <c r="D1196" i="1"/>
  <c r="C1196" i="1"/>
  <c r="G1194" i="1"/>
  <c r="F1194" i="1"/>
  <c r="E1194" i="1"/>
  <c r="D1194" i="1"/>
  <c r="C1194" i="1"/>
  <c r="G1203" i="1"/>
  <c r="F1203" i="1"/>
  <c r="E1203" i="1"/>
  <c r="D1203" i="1"/>
  <c r="C1203" i="1"/>
  <c r="G1165" i="1"/>
  <c r="F1165" i="1"/>
  <c r="E1165" i="1"/>
  <c r="D1165" i="1"/>
  <c r="C1165" i="1"/>
  <c r="G1167" i="1"/>
  <c r="F1167" i="1"/>
  <c r="E1167" i="1"/>
  <c r="D1167" i="1"/>
  <c r="C1167" i="1"/>
  <c r="G1174" i="1"/>
  <c r="F1174" i="1"/>
  <c r="E1174" i="1"/>
  <c r="D1174" i="1"/>
  <c r="C1174" i="1"/>
  <c r="G1145" i="1"/>
  <c r="F1145" i="1"/>
  <c r="E1145" i="1"/>
  <c r="D1145" i="1"/>
  <c r="C1145" i="1"/>
  <c r="G1116" i="1"/>
  <c r="F1116" i="1"/>
  <c r="E1116" i="1"/>
  <c r="D1116" i="1"/>
  <c r="C1116" i="1"/>
  <c r="G1109" i="1"/>
  <c r="F1109" i="1"/>
  <c r="E1109" i="1"/>
  <c r="D1109" i="1"/>
  <c r="C1109" i="1"/>
  <c r="G1107" i="1"/>
  <c r="F1107" i="1"/>
  <c r="E1107" i="1"/>
  <c r="D1107" i="1"/>
  <c r="C1107" i="1"/>
  <c r="G1080" i="1"/>
  <c r="F1080" i="1"/>
  <c r="E1080" i="1"/>
  <c r="D1080" i="1"/>
  <c r="C1080" i="1"/>
  <c r="G1078" i="1"/>
  <c r="F1078" i="1"/>
  <c r="E1078" i="1"/>
  <c r="D1078" i="1"/>
  <c r="C1078" i="1"/>
  <c r="G1087" i="1"/>
  <c r="F1087" i="1"/>
  <c r="E1087" i="1"/>
  <c r="D1087" i="1"/>
  <c r="C1087" i="1"/>
  <c r="G1058" i="1"/>
  <c r="F1058" i="1"/>
  <c r="E1058" i="1"/>
  <c r="D1058" i="1"/>
  <c r="C1058" i="1"/>
  <c r="G1051" i="1"/>
  <c r="F1051" i="1"/>
  <c r="E1051" i="1"/>
  <c r="D1051" i="1"/>
  <c r="C1051" i="1"/>
  <c r="G1049" i="1"/>
  <c r="F1049" i="1"/>
  <c r="E1049" i="1"/>
  <c r="D1049" i="1"/>
  <c r="C1049" i="1"/>
  <c r="G1029" i="1"/>
  <c r="F1029" i="1"/>
  <c r="E1029" i="1"/>
  <c r="D1029" i="1"/>
  <c r="C1029" i="1"/>
  <c r="G1022" i="1"/>
  <c r="F1022" i="1"/>
  <c r="E1022" i="1"/>
  <c r="D1022" i="1"/>
  <c r="C1022" i="1"/>
  <c r="G1020" i="1"/>
  <c r="F1020" i="1"/>
  <c r="E1020" i="1"/>
  <c r="D1020" i="1"/>
  <c r="C1020" i="1"/>
  <c r="G1000" i="1"/>
  <c r="F1000" i="1"/>
  <c r="E1000" i="1"/>
  <c r="D1000" i="1"/>
  <c r="C1000" i="1"/>
  <c r="G993" i="1"/>
  <c r="F993" i="1"/>
  <c r="E993" i="1"/>
  <c r="D993" i="1"/>
  <c r="C993" i="1"/>
  <c r="G991" i="1"/>
  <c r="F991" i="1"/>
  <c r="E991" i="1"/>
  <c r="D991" i="1"/>
  <c r="C991" i="1"/>
  <c r="G971" i="1"/>
  <c r="F971" i="1"/>
  <c r="E971" i="1"/>
  <c r="D971" i="1"/>
  <c r="C971" i="1"/>
  <c r="G964" i="1"/>
  <c r="F964" i="1"/>
  <c r="E964" i="1"/>
  <c r="D964" i="1"/>
  <c r="C964" i="1"/>
  <c r="G962" i="1"/>
  <c r="F962" i="1"/>
  <c r="E962" i="1"/>
  <c r="D962" i="1"/>
  <c r="C962" i="1"/>
  <c r="G935" i="1"/>
  <c r="F935" i="1"/>
  <c r="E935" i="1"/>
  <c r="D935" i="1"/>
  <c r="C935" i="1"/>
  <c r="G933" i="1"/>
  <c r="F933" i="1"/>
  <c r="E933" i="1"/>
  <c r="D933" i="1"/>
  <c r="C933" i="1"/>
  <c r="G942" i="1"/>
  <c r="F942" i="1"/>
  <c r="E942" i="1"/>
  <c r="D942" i="1"/>
  <c r="C942" i="1"/>
  <c r="G903" i="1"/>
  <c r="F903" i="1"/>
  <c r="E903" i="1"/>
  <c r="D903" i="1"/>
  <c r="C903" i="1"/>
  <c r="G912" i="1"/>
  <c r="F912" i="1"/>
  <c r="E912" i="1"/>
  <c r="D912" i="1"/>
  <c r="C912" i="1"/>
  <c r="G883" i="1"/>
  <c r="F883" i="1"/>
  <c r="E883" i="1"/>
  <c r="D883" i="1"/>
  <c r="C883" i="1"/>
  <c r="G874" i="1"/>
  <c r="F874" i="1"/>
  <c r="E874" i="1"/>
  <c r="D874" i="1"/>
  <c r="C874" i="1"/>
  <c r="F815" i="1"/>
  <c r="F813" i="1"/>
  <c r="F790" i="1"/>
  <c r="E790" i="1"/>
  <c r="D790" i="1"/>
  <c r="C790" i="1"/>
  <c r="E700" i="1"/>
  <c r="D700" i="1"/>
  <c r="C700" i="1"/>
  <c r="E693" i="1"/>
  <c r="D693" i="1"/>
  <c r="C693" i="1"/>
  <c r="E691" i="1"/>
  <c r="D691" i="1"/>
  <c r="C691" i="1"/>
  <c r="G672" i="1"/>
  <c r="F672" i="1"/>
  <c r="E672" i="1"/>
  <c r="D672" i="1"/>
  <c r="C672" i="1"/>
  <c r="G664" i="1"/>
  <c r="F664" i="1"/>
  <c r="E664" i="1"/>
  <c r="D664" i="1"/>
  <c r="C664" i="1"/>
  <c r="G643" i="1"/>
  <c r="F643" i="1"/>
  <c r="E643" i="1"/>
  <c r="D643" i="1"/>
  <c r="C643" i="1"/>
  <c r="G635" i="1"/>
  <c r="F635" i="1"/>
  <c r="E635" i="1"/>
  <c r="D635" i="1"/>
  <c r="C635" i="1"/>
  <c r="G581" i="1"/>
  <c r="H579" i="1"/>
  <c r="F580" i="1" s="1"/>
  <c r="H577" i="1"/>
  <c r="F578" i="1" s="1"/>
  <c r="H575" i="1"/>
  <c r="F576" i="1" s="1"/>
  <c r="H573" i="1"/>
  <c r="F574" i="1" s="1"/>
  <c r="H571" i="1"/>
  <c r="F572" i="1" s="1"/>
  <c r="H130" i="1"/>
  <c r="F131" i="1" s="1"/>
  <c r="H128" i="1"/>
  <c r="E129" i="1" s="1"/>
  <c r="H126" i="1"/>
  <c r="G127" i="1" s="1"/>
  <c r="H124" i="1"/>
  <c r="G125" i="1" s="1"/>
  <c r="H122" i="1"/>
  <c r="G123" i="1" s="1"/>
  <c r="G132" i="1"/>
  <c r="F551" i="1"/>
  <c r="E551" i="1"/>
  <c r="D551" i="1"/>
  <c r="C551" i="1"/>
  <c r="F544" i="1"/>
  <c r="E544" i="1"/>
  <c r="D544" i="1"/>
  <c r="C544" i="1"/>
  <c r="E461" i="1"/>
  <c r="D461" i="1"/>
  <c r="C461" i="1"/>
  <c r="E454" i="1"/>
  <c r="D454" i="1"/>
  <c r="C454" i="1"/>
  <c r="E452" i="1"/>
  <c r="D452" i="1"/>
  <c r="C452" i="1"/>
  <c r="G431" i="1"/>
  <c r="F431" i="1"/>
  <c r="E431" i="1"/>
  <c r="D431" i="1"/>
  <c r="C431" i="1"/>
  <c r="G424" i="1"/>
  <c r="F424" i="1"/>
  <c r="E424" i="1"/>
  <c r="D424" i="1"/>
  <c r="C424" i="1"/>
  <c r="G422" i="1"/>
  <c r="F422" i="1"/>
  <c r="E422" i="1"/>
  <c r="D422" i="1"/>
  <c r="C422" i="1"/>
  <c r="G402" i="1"/>
  <c r="F402" i="1"/>
  <c r="E402" i="1"/>
  <c r="D402" i="1"/>
  <c r="C402" i="1"/>
  <c r="G395" i="1"/>
  <c r="F395" i="1"/>
  <c r="E395" i="1"/>
  <c r="D395" i="1"/>
  <c r="C395" i="1"/>
  <c r="G393" i="1"/>
  <c r="F393" i="1"/>
  <c r="E393" i="1"/>
  <c r="D393" i="1"/>
  <c r="C393" i="1"/>
  <c r="E251" i="1"/>
  <c r="D251" i="1"/>
  <c r="C251" i="1"/>
  <c r="E244" i="1"/>
  <c r="D244" i="1"/>
  <c r="C244" i="1"/>
  <c r="E242" i="1"/>
  <c r="D242" i="1"/>
  <c r="C242" i="1"/>
  <c r="G221" i="1"/>
  <c r="F221" i="1"/>
  <c r="E221" i="1"/>
  <c r="D221" i="1"/>
  <c r="C221" i="1"/>
  <c r="G214" i="1"/>
  <c r="F214" i="1"/>
  <c r="E214" i="1"/>
  <c r="D214" i="1"/>
  <c r="C214" i="1"/>
  <c r="G212" i="1"/>
  <c r="F212" i="1"/>
  <c r="E212" i="1"/>
  <c r="D212" i="1"/>
  <c r="C212" i="1"/>
  <c r="G185" i="1"/>
  <c r="F185" i="1"/>
  <c r="E185" i="1"/>
  <c r="D185" i="1"/>
  <c r="C185" i="1"/>
  <c r="G183" i="1"/>
  <c r="F183" i="1"/>
  <c r="E183" i="1"/>
  <c r="D183" i="1"/>
  <c r="C183" i="1"/>
  <c r="G192" i="1"/>
  <c r="F192" i="1"/>
  <c r="E192" i="1"/>
  <c r="D192" i="1"/>
  <c r="C192" i="1"/>
  <c r="F7" i="1"/>
  <c r="D8" i="1" s="1"/>
  <c r="F5" i="1"/>
  <c r="D6" i="1" s="1"/>
  <c r="E15" i="1"/>
  <c r="D15" i="1"/>
  <c r="C15" i="1"/>
  <c r="F102" i="1"/>
  <c r="E102" i="1"/>
  <c r="D102" i="1"/>
  <c r="C102" i="1"/>
  <c r="G94" i="1"/>
  <c r="E95" i="1" s="1"/>
  <c r="G92" i="1"/>
  <c r="F93" i="1" s="1"/>
  <c r="F101" i="1"/>
  <c r="E101" i="1"/>
  <c r="D101" i="1"/>
  <c r="C101" i="1"/>
  <c r="F99" i="1"/>
  <c r="E99" i="1"/>
  <c r="D99" i="1"/>
  <c r="C99" i="1"/>
  <c r="F97" i="1"/>
  <c r="E97" i="1"/>
  <c r="D97" i="1"/>
  <c r="C97" i="1"/>
  <c r="E14" i="1"/>
  <c r="D14" i="1"/>
  <c r="C14" i="1"/>
  <c r="E12" i="1"/>
  <c r="D12" i="1"/>
  <c r="C12" i="1"/>
  <c r="E10" i="1"/>
  <c r="D10" i="1"/>
  <c r="C10" i="1"/>
  <c r="E6" i="1"/>
  <c r="F95" i="1" l="1"/>
  <c r="C6" i="1"/>
  <c r="F127" i="1"/>
  <c r="E1287" i="1"/>
  <c r="F129" i="1"/>
  <c r="H2194" i="1"/>
  <c r="E2195" i="1" s="1"/>
  <c r="F2251" i="1"/>
  <c r="C8" i="1"/>
  <c r="C95" i="1"/>
  <c r="D95" i="1"/>
  <c r="F2340" i="1"/>
  <c r="D2341" i="1" s="1"/>
  <c r="H822" i="1"/>
  <c r="D823" i="1" s="1"/>
  <c r="F1320" i="1"/>
  <c r="E1321" i="1" s="1"/>
  <c r="F2370" i="1"/>
  <c r="E2371" i="1" s="1"/>
  <c r="F2134" i="1"/>
  <c r="E2135" i="1" s="1"/>
  <c r="H2222" i="1"/>
  <c r="G2223" i="1" s="1"/>
  <c r="F2400" i="1"/>
  <c r="E2401" i="1" s="1"/>
  <c r="F2460" i="1"/>
  <c r="E2461" i="1" s="1"/>
  <c r="F2430" i="1"/>
  <c r="E2431" i="1" s="1"/>
  <c r="E2341" i="1"/>
  <c r="C2341" i="1"/>
  <c r="H2310" i="1"/>
  <c r="C2311" i="1" s="1"/>
  <c r="F1287" i="1"/>
  <c r="F1285" i="1"/>
  <c r="D2301" i="1"/>
  <c r="F2301" i="1"/>
  <c r="D2303" i="1"/>
  <c r="F2303" i="1"/>
  <c r="D2305" i="1"/>
  <c r="F2305" i="1"/>
  <c r="D2307" i="1"/>
  <c r="F2307" i="1"/>
  <c r="D2309" i="1"/>
  <c r="F2309" i="1"/>
  <c r="C2301" i="1"/>
  <c r="E2301" i="1"/>
  <c r="G2301" i="1"/>
  <c r="C2303" i="1"/>
  <c r="E2303" i="1"/>
  <c r="C2305" i="1"/>
  <c r="E2305" i="1"/>
  <c r="C2307" i="1"/>
  <c r="E2307" i="1"/>
  <c r="C2309" i="1"/>
  <c r="E2309" i="1"/>
  <c r="E2252" i="1"/>
  <c r="D2252" i="1"/>
  <c r="C2252" i="1"/>
  <c r="E2223" i="1"/>
  <c r="C2223" i="1"/>
  <c r="G2195" i="1"/>
  <c r="D2135" i="1"/>
  <c r="E1283" i="1"/>
  <c r="G1283" i="1"/>
  <c r="G1287" i="1"/>
  <c r="G817" i="1"/>
  <c r="G821" i="1"/>
  <c r="H912" i="1"/>
  <c r="D913" i="1" s="1"/>
  <c r="H1058" i="1"/>
  <c r="E1059" i="1" s="1"/>
  <c r="C1283" i="1"/>
  <c r="G1281" i="1"/>
  <c r="G1289" i="1"/>
  <c r="G819" i="1"/>
  <c r="F823" i="1"/>
  <c r="C1281" i="1"/>
  <c r="E1281" i="1"/>
  <c r="D1283" i="1"/>
  <c r="C1285" i="1"/>
  <c r="E1285" i="1"/>
  <c r="D1287" i="1"/>
  <c r="C1289" i="1"/>
  <c r="E1289" i="1"/>
  <c r="H1290" i="1"/>
  <c r="C1291" i="1" s="1"/>
  <c r="D1281" i="1"/>
  <c r="D1285" i="1"/>
  <c r="D1289" i="1"/>
  <c r="E125" i="1"/>
  <c r="E8" i="1"/>
  <c r="C93" i="1"/>
  <c r="C123" i="1"/>
  <c r="C127" i="1"/>
  <c r="E131" i="1"/>
  <c r="C813" i="1"/>
  <c r="H883" i="1"/>
  <c r="G884" i="1" s="1"/>
  <c r="F913" i="1"/>
  <c r="H971" i="1"/>
  <c r="G972" i="1" s="1"/>
  <c r="H1029" i="1"/>
  <c r="G1030" i="1" s="1"/>
  <c r="H1087" i="1"/>
  <c r="E1088" i="1" s="1"/>
  <c r="H1261" i="1"/>
  <c r="E1262" i="1" s="1"/>
  <c r="H1232" i="1"/>
  <c r="D1233" i="1" s="1"/>
  <c r="H1203" i="1"/>
  <c r="D1204" i="1" s="1"/>
  <c r="H1174" i="1"/>
  <c r="D1175" i="1" s="1"/>
  <c r="H1145" i="1"/>
  <c r="E1146" i="1" s="1"/>
  <c r="H1116" i="1"/>
  <c r="D1117" i="1" s="1"/>
  <c r="G1059" i="1"/>
  <c r="H1000" i="1"/>
  <c r="E1001" i="1" s="1"/>
  <c r="H942" i="1"/>
  <c r="E943" i="1" s="1"/>
  <c r="C884" i="1"/>
  <c r="E821" i="1"/>
  <c r="C821" i="1"/>
  <c r="E819" i="1"/>
  <c r="C819" i="1"/>
  <c r="E817" i="1"/>
  <c r="C817" i="1"/>
  <c r="C815" i="1"/>
  <c r="E815" i="1"/>
  <c r="E813" i="1"/>
  <c r="D813" i="1"/>
  <c r="D815" i="1"/>
  <c r="D817" i="1"/>
  <c r="D819" i="1"/>
  <c r="D821" i="1"/>
  <c r="G790" i="1"/>
  <c r="D791" i="1" s="1"/>
  <c r="F700" i="1"/>
  <c r="D701" i="1" s="1"/>
  <c r="F123" i="1"/>
  <c r="E93" i="1"/>
  <c r="E572" i="1"/>
  <c r="E574" i="1"/>
  <c r="E576" i="1"/>
  <c r="E578" i="1"/>
  <c r="E580" i="1"/>
  <c r="D93" i="1"/>
  <c r="F251" i="1"/>
  <c r="D252" i="1" s="1"/>
  <c r="H431" i="1"/>
  <c r="F432" i="1" s="1"/>
  <c r="C572" i="1"/>
  <c r="G572" i="1"/>
  <c r="C574" i="1"/>
  <c r="G574" i="1"/>
  <c r="C576" i="1"/>
  <c r="G576" i="1"/>
  <c r="C578" i="1"/>
  <c r="G578" i="1"/>
  <c r="C580" i="1"/>
  <c r="G580" i="1"/>
  <c r="H581" i="1"/>
  <c r="E582" i="1" s="1"/>
  <c r="D572" i="1"/>
  <c r="D574" i="1"/>
  <c r="D576" i="1"/>
  <c r="D578" i="1"/>
  <c r="D580" i="1"/>
  <c r="G131" i="1"/>
  <c r="H132" i="1"/>
  <c r="G133" i="1" s="1"/>
  <c r="G129" i="1"/>
  <c r="C131" i="1"/>
  <c r="D129" i="1"/>
  <c r="H221" i="1"/>
  <c r="G222" i="1" s="1"/>
  <c r="H402" i="1"/>
  <c r="E403" i="1" s="1"/>
  <c r="D432" i="1"/>
  <c r="E127" i="1"/>
  <c r="D131" i="1"/>
  <c r="C129" i="1"/>
  <c r="D127" i="1"/>
  <c r="E123" i="1"/>
  <c r="D125" i="1"/>
  <c r="F125" i="1"/>
  <c r="D123" i="1"/>
  <c r="C125" i="1"/>
  <c r="G551" i="1"/>
  <c r="F461" i="1"/>
  <c r="E462" i="1" s="1"/>
  <c r="G432" i="1"/>
  <c r="G403" i="1"/>
  <c r="H192" i="1"/>
  <c r="G102" i="1"/>
  <c r="E103" i="1" s="1"/>
  <c r="F15" i="1"/>
  <c r="E16" i="1" s="1"/>
  <c r="E1030" i="1" l="1"/>
  <c r="F2195" i="1"/>
  <c r="D2371" i="1"/>
  <c r="F1059" i="1"/>
  <c r="G823" i="1"/>
  <c r="D2195" i="1"/>
  <c r="D2223" i="1"/>
  <c r="C2195" i="1"/>
  <c r="G913" i="1"/>
  <c r="D1321" i="1"/>
  <c r="C1059" i="1"/>
  <c r="D1059" i="1"/>
  <c r="C823" i="1"/>
  <c r="E823" i="1"/>
  <c r="C1321" i="1"/>
  <c r="C2135" i="1"/>
  <c r="D884" i="1"/>
  <c r="E884" i="1"/>
  <c r="C1030" i="1"/>
  <c r="F884" i="1"/>
  <c r="C913" i="1"/>
  <c r="E913" i="1"/>
  <c r="F1030" i="1"/>
  <c r="F2223" i="1"/>
  <c r="C2371" i="1"/>
  <c r="D972" i="1"/>
  <c r="D1030" i="1"/>
  <c r="C2401" i="1"/>
  <c r="D2401" i="1"/>
  <c r="F1146" i="1"/>
  <c r="E252" i="1"/>
  <c r="F403" i="1"/>
  <c r="G1146" i="1"/>
  <c r="D2431" i="1"/>
  <c r="C2461" i="1"/>
  <c r="D2461" i="1"/>
  <c r="G1088" i="1"/>
  <c r="C2431" i="1"/>
  <c r="F2311" i="1"/>
  <c r="D2311" i="1"/>
  <c r="G2311" i="1"/>
  <c r="E2311" i="1"/>
  <c r="E791" i="1"/>
  <c r="F1291" i="1"/>
  <c r="E1291" i="1"/>
  <c r="D1291" i="1"/>
  <c r="G1291" i="1"/>
  <c r="C972" i="1"/>
  <c r="E972" i="1"/>
  <c r="C1088" i="1"/>
  <c r="D1088" i="1"/>
  <c r="C1146" i="1"/>
  <c r="D1146" i="1"/>
  <c r="F1175" i="1"/>
  <c r="D222" i="1"/>
  <c r="C432" i="1"/>
  <c r="E432" i="1"/>
  <c r="F791" i="1"/>
  <c r="F972" i="1"/>
  <c r="F1088" i="1"/>
  <c r="E1175" i="1"/>
  <c r="F1262" i="1"/>
  <c r="G1262" i="1"/>
  <c r="C1262" i="1"/>
  <c r="D1262" i="1"/>
  <c r="E1233" i="1"/>
  <c r="F1233" i="1"/>
  <c r="G1233" i="1"/>
  <c r="C1233" i="1"/>
  <c r="E1204" i="1"/>
  <c r="F1204" i="1"/>
  <c r="G1204" i="1"/>
  <c r="C1204" i="1"/>
  <c r="C1175" i="1"/>
  <c r="G1175" i="1"/>
  <c r="E1117" i="1"/>
  <c r="F1117" i="1"/>
  <c r="G1117" i="1"/>
  <c r="C1117" i="1"/>
  <c r="F1001" i="1"/>
  <c r="G1001" i="1"/>
  <c r="C1001" i="1"/>
  <c r="D1001" i="1"/>
  <c r="F943" i="1"/>
  <c r="G943" i="1"/>
  <c r="C943" i="1"/>
  <c r="D943" i="1"/>
  <c r="C791" i="1"/>
  <c r="C701" i="1"/>
  <c r="E701" i="1"/>
  <c r="C582" i="1"/>
  <c r="F582" i="1"/>
  <c r="C222" i="1"/>
  <c r="E222" i="1"/>
  <c r="D462" i="1"/>
  <c r="E133" i="1"/>
  <c r="G582" i="1"/>
  <c r="F222" i="1"/>
  <c r="C252" i="1"/>
  <c r="C403" i="1"/>
  <c r="D403" i="1"/>
  <c r="D582" i="1"/>
  <c r="F103" i="1"/>
  <c r="C462" i="1"/>
  <c r="F133" i="1"/>
  <c r="C133" i="1"/>
  <c r="D133" i="1"/>
  <c r="F552" i="1"/>
  <c r="D552" i="1"/>
  <c r="C552" i="1"/>
  <c r="E552" i="1"/>
  <c r="D193" i="1"/>
  <c r="G193" i="1"/>
  <c r="E193" i="1"/>
  <c r="C193" i="1"/>
  <c r="F193" i="1"/>
  <c r="D103" i="1"/>
  <c r="C103" i="1"/>
  <c r="C16" i="1"/>
  <c r="D16" i="1"/>
</calcChain>
</file>

<file path=xl/sharedStrings.xml><?xml version="1.0" encoding="utf-8"?>
<sst xmlns="http://schemas.openxmlformats.org/spreadsheetml/2006/main" count="1286" uniqueCount="290">
  <si>
    <t xml:space="preserve"> </t>
  </si>
  <si>
    <r>
      <rPr>
        <sz val="9"/>
        <color indexed="8"/>
        <rFont val="MS Gothic"/>
        <family val="3"/>
        <charset val="128"/>
      </rPr>
      <t>合計</t>
    </r>
  </si>
  <si>
    <r>
      <rPr>
        <sz val="9"/>
        <color indexed="8"/>
        <rFont val="MS Gothic"/>
        <family val="3"/>
        <charset val="128"/>
      </rPr>
      <t>あり</t>
    </r>
  </si>
  <si>
    <r>
      <rPr>
        <sz val="9"/>
        <color indexed="8"/>
        <rFont val="MS Gothic"/>
        <family val="3"/>
        <charset val="128"/>
      </rPr>
      <t>なし</t>
    </r>
  </si>
  <si>
    <r>
      <rPr>
        <sz val="9"/>
        <color indexed="8"/>
        <rFont val="MS Gothic"/>
        <family val="3"/>
        <charset val="128"/>
      </rPr>
      <t>無回答</t>
    </r>
  </si>
  <si>
    <r>
      <rPr>
        <sz val="9"/>
        <color indexed="8"/>
        <rFont val="MS Gothic"/>
        <family val="3"/>
        <charset val="128"/>
      </rPr>
      <t>人口区分</t>
    </r>
  </si>
  <si>
    <r>
      <rPr>
        <sz val="9"/>
        <color indexed="8"/>
        <rFont val="MS Gothic"/>
        <family val="3"/>
        <charset val="128"/>
      </rPr>
      <t>１万人未満</t>
    </r>
  </si>
  <si>
    <r>
      <rPr>
        <sz val="9"/>
        <color indexed="8"/>
        <rFont val="MS Gothic"/>
        <family val="3"/>
        <charset val="128"/>
      </rPr>
      <t>１～５万人</t>
    </r>
  </si>
  <si>
    <r>
      <rPr>
        <sz val="9"/>
        <color indexed="8"/>
        <rFont val="MS Gothic"/>
        <family val="3"/>
        <charset val="128"/>
      </rPr>
      <t>５～</t>
    </r>
    <r>
      <rPr>
        <sz val="9"/>
        <color indexed="8"/>
        <rFont val="Century"/>
        <family val="1"/>
      </rPr>
      <t>10</t>
    </r>
    <r>
      <rPr>
        <sz val="9"/>
        <color indexed="8"/>
        <rFont val="MS Gothic"/>
        <family val="3"/>
        <charset val="128"/>
      </rPr>
      <t>万人</t>
    </r>
  </si>
  <si>
    <r>
      <t>10</t>
    </r>
    <r>
      <rPr>
        <sz val="9"/>
        <color indexed="8"/>
        <rFont val="MS Gothic"/>
        <family val="3"/>
        <charset val="128"/>
      </rPr>
      <t>～</t>
    </r>
    <r>
      <rPr>
        <sz val="9"/>
        <color indexed="8"/>
        <rFont val="Century"/>
        <family val="1"/>
      </rPr>
      <t>30</t>
    </r>
    <r>
      <rPr>
        <sz val="9"/>
        <color indexed="8"/>
        <rFont val="MS Gothic"/>
        <family val="3"/>
        <charset val="128"/>
      </rPr>
      <t>万人</t>
    </r>
  </si>
  <si>
    <r>
      <t>30</t>
    </r>
    <r>
      <rPr>
        <sz val="9"/>
        <color indexed="8"/>
        <rFont val="MS Gothic"/>
        <family val="3"/>
        <charset val="128"/>
      </rPr>
      <t>万人以上</t>
    </r>
  </si>
  <si>
    <r>
      <rPr>
        <sz val="9"/>
        <color indexed="8"/>
        <rFont val="MS Gothic"/>
        <family val="3"/>
        <charset val="128"/>
      </rPr>
      <t>増加傾向</t>
    </r>
  </si>
  <si>
    <r>
      <rPr>
        <sz val="9"/>
        <color indexed="8"/>
        <rFont val="MS Gothic"/>
        <family val="3"/>
        <charset val="128"/>
      </rPr>
      <t>変化なし</t>
    </r>
  </si>
  <si>
    <r>
      <rPr>
        <sz val="9"/>
        <color indexed="8"/>
        <rFont val="MS Gothic"/>
        <family val="3"/>
        <charset val="128"/>
      </rPr>
      <t>減少傾向</t>
    </r>
  </si>
  <si>
    <r>
      <rPr>
        <sz val="9"/>
        <color indexed="8"/>
        <rFont val="MS Gothic"/>
        <family val="3"/>
        <charset val="128"/>
      </rPr>
      <t>あまり評価できない</t>
    </r>
  </si>
  <si>
    <r>
      <rPr>
        <sz val="9"/>
        <color indexed="8"/>
        <rFont val="MS Gothic"/>
        <family val="3"/>
        <charset val="128"/>
      </rPr>
      <t>最優先で取り組むことについて，事務職を含め、担当課内で合意が得られている</t>
    </r>
  </si>
  <si>
    <r>
      <rPr>
        <sz val="9"/>
        <color indexed="8"/>
        <rFont val="MS Gothic"/>
        <family val="3"/>
        <charset val="128"/>
      </rPr>
      <t>積極的に取り組むことについて，事務職を含め，担当課内で合意が得られている</t>
    </r>
  </si>
  <si>
    <r>
      <rPr>
        <sz val="9"/>
        <color indexed="8"/>
        <rFont val="MS Gothic"/>
        <family val="3"/>
        <charset val="128"/>
      </rPr>
      <t>積極的に取り組むべきとの意見もあるが，担当課内で合意には至っていない</t>
    </r>
  </si>
  <si>
    <r>
      <rPr>
        <sz val="9"/>
        <color indexed="8"/>
        <rFont val="MS Gothic"/>
        <family val="3"/>
        <charset val="128"/>
      </rPr>
      <t>取り組みたいと考えているが，課内での協議はしていない</t>
    </r>
  </si>
  <si>
    <r>
      <rPr>
        <sz val="9"/>
        <color indexed="8"/>
        <rFont val="MS Gothic"/>
        <family val="3"/>
        <charset val="128"/>
      </rPr>
      <t>今のところ，取り組みについて検討する予定はない</t>
    </r>
  </si>
  <si>
    <r>
      <rPr>
        <sz val="9"/>
        <color indexed="8"/>
        <rFont val="MS Gothic"/>
        <family val="3"/>
        <charset val="128"/>
      </rPr>
      <t>はい</t>
    </r>
  </si>
  <si>
    <r>
      <rPr>
        <sz val="9"/>
        <color indexed="8"/>
        <rFont val="MS Gothic"/>
        <family val="3"/>
        <charset val="128"/>
      </rPr>
      <t>いいえ</t>
    </r>
  </si>
  <si>
    <t>健康づくり推進員等の有無</t>
    <rPh sb="0" eb="2">
      <t>ケンコウ</t>
    </rPh>
    <rPh sb="5" eb="7">
      <t>スイシン</t>
    </rPh>
    <rPh sb="7" eb="8">
      <t>イン</t>
    </rPh>
    <rPh sb="8" eb="9">
      <t>ナド</t>
    </rPh>
    <phoneticPr fontId="1"/>
  </si>
  <si>
    <t>健康づくり推進員数の増減</t>
    <rPh sb="0" eb="2">
      <t>ケンコウ</t>
    </rPh>
    <phoneticPr fontId="1"/>
  </si>
  <si>
    <t>食生活改善推進員等の質的評価</t>
    <rPh sb="10" eb="12">
      <t>シツテキ</t>
    </rPh>
    <phoneticPr fontId="1"/>
  </si>
  <si>
    <t>愛育班等の有無</t>
    <phoneticPr fontId="1"/>
  </si>
  <si>
    <t>愛育班員等の増減</t>
    <phoneticPr fontId="1"/>
  </si>
  <si>
    <t>母子保健推進員等の有無</t>
    <phoneticPr fontId="1"/>
  </si>
  <si>
    <t>母子保健推進員等数の増減</t>
    <phoneticPr fontId="1"/>
  </si>
  <si>
    <t>運動による健康づくりに取り組む住民組織との協働</t>
    <rPh sb="21" eb="23">
      <t>キョウドウ</t>
    </rPh>
    <phoneticPr fontId="1"/>
  </si>
  <si>
    <t>日頃から協働</t>
  </si>
  <si>
    <t>必要に応じて協働</t>
  </si>
  <si>
    <t>活動を把握、協働はない</t>
  </si>
  <si>
    <t>把握なし or 組織なし</t>
  </si>
  <si>
    <r>
      <t xml:space="preserve"> </t>
    </r>
    <r>
      <rPr>
        <sz val="9"/>
        <color indexed="8"/>
        <rFont val="ＭＳ Ｐ明朝"/>
        <family val="1"/>
        <charset val="128"/>
      </rPr>
      <t>介護予防や認知症予防に取り組む住民組織との協働</t>
    </r>
    <phoneticPr fontId="1"/>
  </si>
  <si>
    <t>精神障害者・家族の支援に取り組む住民組織との協働</t>
    <phoneticPr fontId="1"/>
  </si>
  <si>
    <t>認知症患者・家族の支援に取り組む住民組織との協働</t>
    <phoneticPr fontId="1"/>
  </si>
  <si>
    <t>難病患者の支援に取り組む住民組織との協働</t>
    <phoneticPr fontId="1"/>
  </si>
  <si>
    <t>職域をベースとした組織活動との協働</t>
    <phoneticPr fontId="1"/>
  </si>
  <si>
    <t>市町村社協との協働</t>
    <phoneticPr fontId="1"/>
  </si>
  <si>
    <t>校区や町内会をベースとした組織活動との協働</t>
    <phoneticPr fontId="1"/>
  </si>
  <si>
    <t>ほとんどの組織</t>
  </si>
  <si>
    <t>半分以上の組織</t>
  </si>
  <si>
    <t>一部の組織</t>
  </si>
  <si>
    <t>ごく一部の組織</t>
  </si>
  <si>
    <t>全くない</t>
  </si>
  <si>
    <t>民間を活用して住民組織の育成等を行ってるか</t>
    <phoneticPr fontId="1"/>
  </si>
  <si>
    <t>大いに評価</t>
  </si>
  <si>
    <t>かなり評価</t>
  </si>
  <si>
    <t>まあ評価</t>
  </si>
  <si>
    <t>十分に機能</t>
  </si>
  <si>
    <t>かなり機能</t>
  </si>
  <si>
    <t>まあ機能</t>
  </si>
  <si>
    <t>庁内横断的な協議組織が定期的に開催</t>
    <phoneticPr fontId="1"/>
  </si>
  <si>
    <t>庁内横断的な協議組織が不定期に開催</t>
    <rPh sb="15" eb="17">
      <t>カイサイ</t>
    </rPh>
    <phoneticPr fontId="1"/>
  </si>
  <si>
    <t>必要に応じて，関係する部署と協議</t>
    <phoneticPr fontId="1"/>
  </si>
  <si>
    <t>保健師対象の住民組織活動に関する研修</t>
    <phoneticPr fontId="1"/>
  </si>
  <si>
    <t>栄養師対象の住民組織活動に関する研修</t>
    <phoneticPr fontId="1"/>
  </si>
  <si>
    <t>事務職対象の住民組織活動に関する研修</t>
    <phoneticPr fontId="1"/>
  </si>
  <si>
    <t>住民組織育成・支援の手引やマニュアル</t>
    <phoneticPr fontId="1"/>
  </si>
  <si>
    <t>住民組織活動の評価についての助言や支援</t>
  </si>
  <si>
    <t>健診の受診勧奨</t>
    <rPh sb="3" eb="5">
      <t>ジュシン</t>
    </rPh>
    <rPh sb="5" eb="7">
      <t>カンショウ</t>
    </rPh>
    <phoneticPr fontId="7"/>
  </si>
  <si>
    <t>啓発用資料の配布</t>
    <phoneticPr fontId="7"/>
  </si>
  <si>
    <t>健康づくりイベントの運営支援</t>
    <phoneticPr fontId="7"/>
  </si>
  <si>
    <t>声かけ・訪問</t>
    <phoneticPr fontId="7"/>
  </si>
  <si>
    <t>運動による健康づくり</t>
    <phoneticPr fontId="7"/>
  </si>
  <si>
    <t>地域の健康教室等の企画や運営</t>
    <phoneticPr fontId="7"/>
  </si>
  <si>
    <t>地区の行事等と連携した健康づくり</t>
    <phoneticPr fontId="7"/>
  </si>
  <si>
    <t>子育て家庭声かけ・訪問</t>
    <phoneticPr fontId="7"/>
  </si>
  <si>
    <t>乳幼児健康診査会場での支援</t>
    <phoneticPr fontId="7"/>
  </si>
  <si>
    <t>妊娠・出産への支援</t>
    <phoneticPr fontId="7"/>
  </si>
  <si>
    <t>女性の健康支援</t>
    <phoneticPr fontId="7"/>
  </si>
  <si>
    <t>高齢者への声かけ・見守り</t>
    <phoneticPr fontId="7"/>
  </si>
  <si>
    <t>健康づくり全般の活動</t>
    <rPh sb="8" eb="10">
      <t>カツドウ</t>
    </rPh>
    <phoneticPr fontId="7"/>
  </si>
  <si>
    <t>地区の行事と連携した健康づくり</t>
    <phoneticPr fontId="7"/>
  </si>
  <si>
    <t>食生活改善推進員等の有無</t>
    <phoneticPr fontId="1"/>
  </si>
  <si>
    <t>住民組織育成・支援の指針</t>
    <phoneticPr fontId="1"/>
  </si>
  <si>
    <t>生活習慣病予防</t>
    <phoneticPr fontId="7"/>
  </si>
  <si>
    <t>子どもたちの食育</t>
    <phoneticPr fontId="7"/>
  </si>
  <si>
    <t>地域産物の活用支援</t>
    <phoneticPr fontId="7"/>
  </si>
  <si>
    <t>災害時に備えた食支援</t>
    <phoneticPr fontId="7"/>
  </si>
  <si>
    <t>地区行事と連携した健康づくり</t>
    <phoneticPr fontId="7"/>
  </si>
  <si>
    <t>健康づくり推進員等の質的評価</t>
    <phoneticPr fontId="1"/>
  </si>
  <si>
    <t>食生活改善推進員等の量的評価</t>
    <phoneticPr fontId="1"/>
  </si>
  <si>
    <t>愛育班等の量的評価</t>
    <phoneticPr fontId="1"/>
  </si>
  <si>
    <t>愛育班等の質的評価</t>
    <phoneticPr fontId="1"/>
  </si>
  <si>
    <t>母子保健推進員等の量的評価</t>
    <phoneticPr fontId="1"/>
  </si>
  <si>
    <t>母子保健推進員等の質的評価</t>
    <phoneticPr fontId="1"/>
  </si>
  <si>
    <t>食育の推進に取り組む住民組織との協働</t>
    <phoneticPr fontId="1"/>
  </si>
  <si>
    <t>健康づくり推進員等の量的評価</t>
    <phoneticPr fontId="1"/>
  </si>
  <si>
    <t>子育て支援に取り組む住民組織との協働</t>
    <phoneticPr fontId="1"/>
  </si>
  <si>
    <t>子育て中の親の会との協働</t>
    <phoneticPr fontId="1"/>
  </si>
  <si>
    <t>２回以下</t>
  </si>
  <si>
    <t>３～４回</t>
  </si>
  <si>
    <t>５～９回</t>
  </si>
  <si>
    <t>10回以上</t>
  </si>
  <si>
    <t>推進員対象の学習会の開催状況</t>
    <rPh sb="0" eb="3">
      <t>スイシンイン</t>
    </rPh>
    <rPh sb="3" eb="5">
      <t>タイショウ</t>
    </rPh>
    <rPh sb="6" eb="8">
      <t>ガクシュウ</t>
    </rPh>
    <rPh sb="8" eb="9">
      <t>カイ</t>
    </rPh>
    <rPh sb="10" eb="12">
      <t>カイサイ</t>
    </rPh>
    <rPh sb="12" eb="14">
      <t>ジョウキョウ</t>
    </rPh>
    <phoneticPr fontId="1"/>
  </si>
  <si>
    <t>愛育班員対象の学習会の開催状況</t>
    <rPh sb="0" eb="2">
      <t>アイイク</t>
    </rPh>
    <rPh sb="2" eb="4">
      <t>ハンイン</t>
    </rPh>
    <rPh sb="4" eb="6">
      <t>タイショウ</t>
    </rPh>
    <rPh sb="7" eb="9">
      <t>ガクシュウ</t>
    </rPh>
    <rPh sb="9" eb="10">
      <t>カイ</t>
    </rPh>
    <rPh sb="11" eb="13">
      <t>カイサイ</t>
    </rPh>
    <rPh sb="13" eb="15">
      <t>ジョウキョウ</t>
    </rPh>
    <phoneticPr fontId="1"/>
  </si>
  <si>
    <t>地域のソーシャルキャピタルの状況の把握</t>
    <phoneticPr fontId="1"/>
  </si>
  <si>
    <t>住民組織に対する地域の健康課題についての情報提供</t>
    <rPh sb="0" eb="2">
      <t>ジュウミン</t>
    </rPh>
    <rPh sb="2" eb="4">
      <t>ソシキ</t>
    </rPh>
    <rPh sb="5" eb="6">
      <t>タイ</t>
    </rPh>
    <rPh sb="8" eb="10">
      <t>チイキ</t>
    </rPh>
    <rPh sb="11" eb="13">
      <t>ケンコウ</t>
    </rPh>
    <rPh sb="13" eb="15">
      <t>カダイ</t>
    </rPh>
    <rPh sb="20" eb="22">
      <t>ジョウホウ</t>
    </rPh>
    <rPh sb="22" eb="24">
      <t>テイキョウ</t>
    </rPh>
    <phoneticPr fontId="7"/>
  </si>
  <si>
    <t>２分野以下</t>
  </si>
  <si>
    <t>３～４分野</t>
  </si>
  <si>
    <t>５～６分野</t>
  </si>
  <si>
    <t>７分野以上</t>
  </si>
  <si>
    <t>不明</t>
    <rPh sb="0" eb="2">
      <t>フメイ</t>
    </rPh>
    <phoneticPr fontId="7"/>
  </si>
  <si>
    <t>母子保健推進員等の学習会の開催状況</t>
    <rPh sb="0" eb="2">
      <t>ボシ</t>
    </rPh>
    <rPh sb="2" eb="4">
      <t>ホケン</t>
    </rPh>
    <rPh sb="4" eb="6">
      <t>スイシン</t>
    </rPh>
    <rPh sb="6" eb="8">
      <t>インナド</t>
    </rPh>
    <rPh sb="9" eb="11">
      <t>ガクシュウ</t>
    </rPh>
    <rPh sb="11" eb="12">
      <t>カイ</t>
    </rPh>
    <rPh sb="13" eb="15">
      <t>カイサイ</t>
    </rPh>
    <rPh sb="15" eb="17">
      <t>ジョウキョウ</t>
    </rPh>
    <phoneticPr fontId="1"/>
  </si>
  <si>
    <t>日頃から協働している住民組織の分野数</t>
    <rPh sb="0" eb="2">
      <t>ヒゴロ</t>
    </rPh>
    <rPh sb="4" eb="6">
      <t>キョウドウ</t>
    </rPh>
    <rPh sb="10" eb="12">
      <t>ジュウミン</t>
    </rPh>
    <rPh sb="12" eb="14">
      <t>ソシキ</t>
    </rPh>
    <rPh sb="15" eb="17">
      <t>ブンヤ</t>
    </rPh>
    <rPh sb="17" eb="18">
      <t>スウ</t>
    </rPh>
    <phoneticPr fontId="1"/>
  </si>
  <si>
    <t>３円未満／人</t>
  </si>
  <si>
    <t>３～９円／人</t>
  </si>
  <si>
    <t>10～29円／人</t>
  </si>
  <si>
    <t>30円以上／人</t>
  </si>
  <si>
    <t>人口あたりの住民組織活動に対する財政的支援</t>
    <phoneticPr fontId="1"/>
  </si>
  <si>
    <t>無回答</t>
    <phoneticPr fontId="7"/>
  </si>
  <si>
    <t>４割未満</t>
  </si>
  <si>
    <t>４～６割</t>
  </si>
  <si>
    <t>６～８割</t>
  </si>
  <si>
    <t>８割以上</t>
  </si>
  <si>
    <t>不明</t>
  </si>
  <si>
    <t>健康づくり推進員等の人数</t>
    <phoneticPr fontId="1"/>
  </si>
  <si>
    <t>50人未満</t>
  </si>
  <si>
    <t>50～99人</t>
  </si>
  <si>
    <t>100～199人</t>
  </si>
  <si>
    <t>200人以上</t>
  </si>
  <si>
    <t>食生活改善推進員等の人数</t>
    <phoneticPr fontId="1"/>
  </si>
  <si>
    <t>食生活改善推進員等の65歳以上割合</t>
    <phoneticPr fontId="1"/>
  </si>
  <si>
    <t>食生活改善推進の養成数（過去３年）</t>
    <phoneticPr fontId="1"/>
  </si>
  <si>
    <t>高齢者の食支援</t>
    <phoneticPr fontId="7"/>
  </si>
  <si>
    <t>障害児者の食支援</t>
    <phoneticPr fontId="7"/>
  </si>
  <si>
    <t>愛育班員等の人数</t>
    <phoneticPr fontId="1"/>
  </si>
  <si>
    <t>愛育班員等の65歳以上割合</t>
    <rPh sb="0" eb="2">
      <t>アイイク</t>
    </rPh>
    <rPh sb="2" eb="4">
      <t>ハンイン</t>
    </rPh>
    <phoneticPr fontId="1"/>
  </si>
  <si>
    <t>母子保健推進員の人数</t>
    <phoneticPr fontId="1"/>
  </si>
  <si>
    <t>母子保健推進員の65歳以上割合</t>
    <rPh sb="0" eb="2">
      <t>ボシ</t>
    </rPh>
    <rPh sb="2" eb="4">
      <t>ホケン</t>
    </rPh>
    <rPh sb="4" eb="7">
      <t>スイシンイン</t>
    </rPh>
    <phoneticPr fontId="1"/>
  </si>
  <si>
    <t>健康づくり推進員等の65歳以上割合</t>
    <rPh sb="0" eb="2">
      <t>ケンコウ</t>
    </rPh>
    <phoneticPr fontId="1"/>
  </si>
  <si>
    <t>養成なし</t>
  </si>
  <si>
    <t>10人未満</t>
  </si>
  <si>
    <t>10～24人</t>
  </si>
  <si>
    <t>25～49人</t>
  </si>
  <si>
    <t>50人以上</t>
  </si>
  <si>
    <t>100人未満</t>
  </si>
  <si>
    <t>100～299人</t>
  </si>
  <si>
    <t>300～999人</t>
  </si>
  <si>
    <t>1000人以上</t>
  </si>
  <si>
    <t>25人未満</t>
  </si>
  <si>
    <t>100人以上</t>
  </si>
  <si>
    <t>２割未満</t>
  </si>
  <si>
    <t>６割以上</t>
  </si>
  <si>
    <t>住民組織の育成・支援・協働における県型保健所の支援</t>
    <rPh sb="0" eb="2">
      <t>ジュウミン</t>
    </rPh>
    <rPh sb="2" eb="4">
      <t>ソシキ</t>
    </rPh>
    <rPh sb="5" eb="7">
      <t>イクセイ</t>
    </rPh>
    <rPh sb="8" eb="10">
      <t>シエン</t>
    </rPh>
    <rPh sb="11" eb="13">
      <t>キョウドウ</t>
    </rPh>
    <rPh sb="17" eb="18">
      <t>ケン</t>
    </rPh>
    <rPh sb="18" eb="19">
      <t>カタ</t>
    </rPh>
    <rPh sb="19" eb="21">
      <t>ホケン</t>
    </rPh>
    <rPh sb="21" eb="22">
      <t>ショ</t>
    </rPh>
    <rPh sb="23" eb="25">
      <t>シエン</t>
    </rPh>
    <phoneticPr fontId="7"/>
  </si>
  <si>
    <r>
      <rPr>
        <sz val="12"/>
        <color theme="1"/>
        <rFont val="ＭＳ Ｐ明朝"/>
        <family val="1"/>
        <charset val="128"/>
      </rPr>
      <t>回収数　</t>
    </r>
    <r>
      <rPr>
        <sz val="12"/>
        <color theme="1"/>
        <rFont val="Century"/>
        <family val="1"/>
      </rPr>
      <t>932</t>
    </r>
    <r>
      <rPr>
        <sz val="12"/>
        <color theme="1"/>
        <rFont val="ＭＳ Ｐ明朝"/>
        <family val="1"/>
        <charset val="128"/>
      </rPr>
      <t>自治体　（回収率　</t>
    </r>
    <r>
      <rPr>
        <sz val="12"/>
        <color theme="1"/>
        <rFont val="Century"/>
        <family val="1"/>
      </rPr>
      <t>53.5</t>
    </r>
    <r>
      <rPr>
        <sz val="12"/>
        <color theme="1"/>
        <rFont val="ＭＳ Ｐ明朝"/>
        <family val="1"/>
        <charset val="128"/>
      </rPr>
      <t>％）</t>
    </r>
    <rPh sb="0" eb="2">
      <t>カイシュウ</t>
    </rPh>
    <rPh sb="2" eb="3">
      <t>スウ</t>
    </rPh>
    <rPh sb="7" eb="10">
      <t>ジチタイ</t>
    </rPh>
    <rPh sb="12" eb="14">
      <t>カイシュウ</t>
    </rPh>
    <rPh sb="14" eb="15">
      <t>リツ</t>
    </rPh>
    <phoneticPr fontId="7"/>
  </si>
  <si>
    <t>首長等への住民組織活動の重要性の説明</t>
    <rPh sb="2" eb="3">
      <t>ナド</t>
    </rPh>
    <phoneticPr fontId="1"/>
  </si>
  <si>
    <t>住民組織活動を通じたソーシャルキャピタルの醸成・活用に関する実態調査</t>
    <rPh sb="0" eb="2">
      <t>ジュウミン</t>
    </rPh>
    <rPh sb="2" eb="4">
      <t>ソシキ</t>
    </rPh>
    <rPh sb="4" eb="6">
      <t>カツドウ</t>
    </rPh>
    <rPh sb="7" eb="8">
      <t>ツウ</t>
    </rPh>
    <rPh sb="21" eb="23">
      <t>ジョウセイ</t>
    </rPh>
    <rPh sb="24" eb="26">
      <t>カツヨウ</t>
    </rPh>
    <rPh sb="27" eb="28">
      <t>カン</t>
    </rPh>
    <rPh sb="30" eb="32">
      <t>ジッタイ</t>
    </rPh>
    <rPh sb="32" eb="34">
      <t>チョウサ</t>
    </rPh>
    <phoneticPr fontId="7"/>
  </si>
  <si>
    <t>健康づくり推進員等の有無</t>
  </si>
  <si>
    <t xml:space="preserve"> 健康づくり推進員等の人数</t>
    <rPh sb="1" eb="3">
      <t>ケンコウ</t>
    </rPh>
    <rPh sb="6" eb="8">
      <t>スイシン</t>
    </rPh>
    <rPh sb="8" eb="9">
      <t>イン</t>
    </rPh>
    <rPh sb="9" eb="10">
      <t>ナド</t>
    </rPh>
    <phoneticPr fontId="1"/>
  </si>
  <si>
    <t xml:space="preserve"> 健康づくり推進員等の65歳以上割合</t>
    <rPh sb="1" eb="3">
      <t>ケンコウ</t>
    </rPh>
    <rPh sb="6" eb="8">
      <t>スイシン</t>
    </rPh>
    <rPh sb="8" eb="9">
      <t>イン</t>
    </rPh>
    <rPh sb="9" eb="10">
      <t>ナド</t>
    </rPh>
    <phoneticPr fontId="1"/>
  </si>
  <si>
    <t xml:space="preserve"> 健康づくり推進員等の量的評価</t>
    <rPh sb="1" eb="3">
      <t>ケンコウ</t>
    </rPh>
    <rPh sb="6" eb="8">
      <t>スイシン</t>
    </rPh>
    <rPh sb="8" eb="9">
      <t>イン</t>
    </rPh>
    <rPh sb="9" eb="10">
      <t>ナド</t>
    </rPh>
    <phoneticPr fontId="1"/>
  </si>
  <si>
    <t xml:space="preserve"> 健康づくり推進員等の質的評価</t>
  </si>
  <si>
    <t xml:space="preserve"> 食生活改善推進員等の有無</t>
    <rPh sb="1" eb="4">
      <t>ショクセイカツ</t>
    </rPh>
    <rPh sb="4" eb="6">
      <t>カイゼン</t>
    </rPh>
    <rPh sb="6" eb="9">
      <t>スイシンイン</t>
    </rPh>
    <rPh sb="9" eb="10">
      <t>ナド</t>
    </rPh>
    <rPh sb="11" eb="13">
      <t>ウム</t>
    </rPh>
    <phoneticPr fontId="1"/>
  </si>
  <si>
    <t xml:space="preserve"> 食生活改善推進員等の人数</t>
    <rPh sb="1" eb="4">
      <t>ショクセイカツ</t>
    </rPh>
    <rPh sb="4" eb="6">
      <t>カイゼン</t>
    </rPh>
    <rPh sb="6" eb="8">
      <t>スイシン</t>
    </rPh>
    <rPh sb="8" eb="9">
      <t>イン</t>
    </rPh>
    <rPh sb="9" eb="10">
      <t>ナド</t>
    </rPh>
    <phoneticPr fontId="1"/>
  </si>
  <si>
    <t xml:space="preserve"> 食生活改善推進員等の65歳以上割合</t>
    <rPh sb="1" eb="4">
      <t>ショクセイカツ</t>
    </rPh>
    <rPh sb="4" eb="6">
      <t>カイゼン</t>
    </rPh>
    <rPh sb="6" eb="8">
      <t>スイシン</t>
    </rPh>
    <rPh sb="8" eb="9">
      <t>イン</t>
    </rPh>
    <rPh sb="9" eb="10">
      <t>ナド</t>
    </rPh>
    <phoneticPr fontId="1"/>
  </si>
  <si>
    <t xml:space="preserve"> 食生活改善推進の養成数（過去３年）</t>
    <rPh sb="1" eb="4">
      <t>ショクセイカツ</t>
    </rPh>
    <rPh sb="4" eb="6">
      <t>カイゼン</t>
    </rPh>
    <rPh sb="6" eb="8">
      <t>スイシン</t>
    </rPh>
    <rPh sb="9" eb="11">
      <t>ヨウセイ</t>
    </rPh>
    <rPh sb="11" eb="12">
      <t>スウ</t>
    </rPh>
    <rPh sb="13" eb="15">
      <t>カコ</t>
    </rPh>
    <rPh sb="16" eb="17">
      <t>ネン</t>
    </rPh>
    <phoneticPr fontId="1"/>
  </si>
  <si>
    <t xml:space="preserve"> 食生活改善推進員等の量的評価</t>
    <rPh sb="1" eb="4">
      <t>ショクセイカツ</t>
    </rPh>
    <rPh sb="4" eb="6">
      <t>カイゼン</t>
    </rPh>
    <rPh sb="6" eb="9">
      <t>スイシンイン</t>
    </rPh>
    <rPh sb="9" eb="10">
      <t>ナド</t>
    </rPh>
    <phoneticPr fontId="1"/>
  </si>
  <si>
    <t xml:space="preserve"> 食生活改善推進員等の質的評価</t>
    <rPh sb="11" eb="13">
      <t>シツテキ</t>
    </rPh>
    <phoneticPr fontId="1"/>
  </si>
  <si>
    <t xml:space="preserve"> 愛育班等の有無</t>
    <rPh sb="4" eb="5">
      <t>ナド</t>
    </rPh>
    <phoneticPr fontId="1"/>
  </si>
  <si>
    <t xml:space="preserve"> 愛育班員等の人数</t>
    <rPh sb="1" eb="3">
      <t>アイイク</t>
    </rPh>
    <rPh sb="3" eb="4">
      <t>ハン</t>
    </rPh>
    <rPh sb="4" eb="5">
      <t>イン</t>
    </rPh>
    <rPh sb="5" eb="6">
      <t>ナド</t>
    </rPh>
    <phoneticPr fontId="1"/>
  </si>
  <si>
    <t xml:space="preserve"> 愛育班員等の65歳以上割合</t>
    <rPh sb="1" eb="3">
      <t>アイイク</t>
    </rPh>
    <rPh sb="3" eb="5">
      <t>ハンイン</t>
    </rPh>
    <rPh sb="5" eb="6">
      <t>ナド</t>
    </rPh>
    <phoneticPr fontId="1"/>
  </si>
  <si>
    <t xml:space="preserve"> 愛育班員等の増減</t>
    <rPh sb="4" eb="5">
      <t>イン</t>
    </rPh>
    <rPh sb="5" eb="6">
      <t>ナド</t>
    </rPh>
    <phoneticPr fontId="1"/>
  </si>
  <si>
    <t xml:space="preserve"> 愛育班等の量的評価</t>
  </si>
  <si>
    <t xml:space="preserve"> 愛育班等の質的評価</t>
  </si>
  <si>
    <t xml:space="preserve"> 母子保健推進員等の有無</t>
    <rPh sb="1" eb="3">
      <t>ボシ</t>
    </rPh>
    <rPh sb="3" eb="5">
      <t>ホケン</t>
    </rPh>
    <rPh sb="5" eb="9">
      <t>スイシンインナド</t>
    </rPh>
    <rPh sb="10" eb="12">
      <t>ウム</t>
    </rPh>
    <phoneticPr fontId="1"/>
  </si>
  <si>
    <t>母子保健推進員の人数</t>
    <rPh sb="0" eb="2">
      <t>ボシ</t>
    </rPh>
    <rPh sb="2" eb="4">
      <t>ホケン</t>
    </rPh>
    <rPh sb="4" eb="7">
      <t>スイシンイン</t>
    </rPh>
    <phoneticPr fontId="1"/>
  </si>
  <si>
    <t xml:space="preserve"> 母子保健推進員の65歳以上割合</t>
    <rPh sb="1" eb="3">
      <t>ボシ</t>
    </rPh>
    <rPh sb="3" eb="5">
      <t>ホケン</t>
    </rPh>
    <rPh sb="5" eb="8">
      <t>スイシンイン</t>
    </rPh>
    <phoneticPr fontId="1"/>
  </si>
  <si>
    <t xml:space="preserve"> 母子保健推進員等の増減 </t>
  </si>
  <si>
    <t xml:space="preserve"> 母子保健推進員等の学習会の開催状況</t>
    <rPh sb="1" eb="3">
      <t>ボシ</t>
    </rPh>
    <rPh sb="3" eb="5">
      <t>ホケン</t>
    </rPh>
    <rPh sb="5" eb="7">
      <t>スイシン</t>
    </rPh>
    <rPh sb="7" eb="9">
      <t>インナド</t>
    </rPh>
    <rPh sb="10" eb="12">
      <t>ガクシュウ</t>
    </rPh>
    <rPh sb="12" eb="13">
      <t>カイ</t>
    </rPh>
    <rPh sb="14" eb="16">
      <t>カイサイ</t>
    </rPh>
    <rPh sb="16" eb="18">
      <t>ジョウキョウ</t>
    </rPh>
    <phoneticPr fontId="1"/>
  </si>
  <si>
    <t xml:space="preserve"> 母子保健推進員等の量的評価</t>
  </si>
  <si>
    <t xml:space="preserve"> 母子保健推進員等の質的評価</t>
  </si>
  <si>
    <t xml:space="preserve"> 食育の推進に取り組む住民組織との協働</t>
    <rPh sb="17" eb="19">
      <t>キョウドウ</t>
    </rPh>
    <phoneticPr fontId="1"/>
  </si>
  <si>
    <t xml:space="preserve"> 介護予防や認知症予防に取り組む住民組織との協働</t>
    <rPh sb="22" eb="24">
      <t>キョウドウ</t>
    </rPh>
    <phoneticPr fontId="1"/>
  </si>
  <si>
    <t>子育て支援に取り組む住民組織との協働</t>
    <rPh sb="16" eb="18">
      <t>キョウドウ</t>
    </rPh>
    <phoneticPr fontId="1"/>
  </si>
  <si>
    <t xml:space="preserve"> 子育て中の親の会との協働</t>
    <rPh sb="11" eb="13">
      <t>キョウドウ</t>
    </rPh>
    <phoneticPr fontId="1"/>
  </si>
  <si>
    <t xml:space="preserve"> 精神障害者・家族の支援に取り組む住民組織との協働</t>
    <rPh sb="23" eb="25">
      <t>キョウドウ</t>
    </rPh>
    <phoneticPr fontId="1"/>
  </si>
  <si>
    <t xml:space="preserve"> 認知症患者・家族の支援に取り組む住民組織との協働</t>
    <rPh sb="23" eb="25">
      <t>キョウドウ</t>
    </rPh>
    <phoneticPr fontId="1"/>
  </si>
  <si>
    <t xml:space="preserve"> 難病患者の支援に取り組む住民組織との協働</t>
    <rPh sb="19" eb="21">
      <t>キョウドウ</t>
    </rPh>
    <phoneticPr fontId="1"/>
  </si>
  <si>
    <t>職域をベースとした組織活動との協働</t>
    <rPh sb="15" eb="17">
      <t>キョウドウ</t>
    </rPh>
    <phoneticPr fontId="1"/>
  </si>
  <si>
    <t xml:space="preserve"> 市町村社協との協働</t>
    <rPh sb="8" eb="10">
      <t>キョウドウ</t>
    </rPh>
    <phoneticPr fontId="1"/>
  </si>
  <si>
    <t xml:space="preserve"> 校区や町内会をベースとした組織活動との協働</t>
    <rPh sb="20" eb="22">
      <t>キョウドウ</t>
    </rPh>
    <phoneticPr fontId="1"/>
  </si>
  <si>
    <t xml:space="preserve"> 地域の健康課題等の分析結果を提供している組織の割合</t>
    <rPh sb="21" eb="23">
      <t>ソシキ</t>
    </rPh>
    <rPh sb="24" eb="26">
      <t>ワリアイ</t>
    </rPh>
    <phoneticPr fontId="1"/>
  </si>
  <si>
    <t xml:space="preserve"> 地域の健康課題等を協議をする機会を持っている組織の割合</t>
    <rPh sb="23" eb="25">
      <t>ソシキ</t>
    </rPh>
    <rPh sb="26" eb="28">
      <t>ワリアイ</t>
    </rPh>
    <phoneticPr fontId="1"/>
  </si>
  <si>
    <t xml:space="preserve"> 活動目的や目標を構成員との協議により決定している組織の割合</t>
    <rPh sb="25" eb="27">
      <t>ソシキ</t>
    </rPh>
    <rPh sb="28" eb="30">
      <t>ワリアイ</t>
    </rPh>
    <phoneticPr fontId="1"/>
  </si>
  <si>
    <t xml:space="preserve"> 活動内容を多くの構成員との協議により決定している組織の割合</t>
    <rPh sb="25" eb="27">
      <t>ソシキ</t>
    </rPh>
    <rPh sb="28" eb="30">
      <t>ワリアイ</t>
    </rPh>
    <phoneticPr fontId="1"/>
  </si>
  <si>
    <t xml:space="preserve"> 地域の健康課題等を住民組織構成員と共有している組織の割合</t>
    <rPh sb="24" eb="26">
      <t>ソシキ</t>
    </rPh>
    <rPh sb="27" eb="29">
      <t>ワリアイ</t>
    </rPh>
    <phoneticPr fontId="1"/>
  </si>
  <si>
    <t xml:space="preserve"> 構成員が活動のやりがい等について語り合っている組織の割合</t>
    <rPh sb="24" eb="26">
      <t>ソシキ</t>
    </rPh>
    <rPh sb="27" eb="29">
      <t>ワリアイ</t>
    </rPh>
    <phoneticPr fontId="1"/>
  </si>
  <si>
    <t xml:space="preserve"> 組織の活動やその成果をアピールできている組織の割合</t>
    <rPh sb="21" eb="23">
      <t>ソシキ</t>
    </rPh>
    <rPh sb="24" eb="26">
      <t>ワリアイ</t>
    </rPh>
    <phoneticPr fontId="1"/>
  </si>
  <si>
    <t xml:space="preserve"> 健康増進計画など保健福祉計画の策定に関与している組織の割合</t>
    <rPh sb="25" eb="27">
      <t>ソシキ</t>
    </rPh>
    <rPh sb="28" eb="30">
      <t>ワリアイ</t>
    </rPh>
    <phoneticPr fontId="1"/>
  </si>
  <si>
    <t xml:space="preserve"> 健康増進計画など保健福祉計画の推進に関与している組織の割合</t>
    <rPh sb="25" eb="27">
      <t>ソシキ</t>
    </rPh>
    <rPh sb="28" eb="30">
      <t>ワリアイ</t>
    </rPh>
    <phoneticPr fontId="1"/>
  </si>
  <si>
    <t>健康増進計画など保健福祉計画の評価に関与している組織の割合</t>
    <rPh sb="24" eb="26">
      <t>ソシキ</t>
    </rPh>
    <rPh sb="27" eb="29">
      <t>ワリアイ</t>
    </rPh>
    <phoneticPr fontId="1"/>
  </si>
  <si>
    <t xml:space="preserve"> 活動を通して組織の構成員間の絆が深まっている組織の割合</t>
    <rPh sb="23" eb="25">
      <t>ソシキ</t>
    </rPh>
    <rPh sb="26" eb="28">
      <t>ワリアイ</t>
    </rPh>
    <phoneticPr fontId="1"/>
  </si>
  <si>
    <t xml:space="preserve"> 活動を通して地域の住民の絆が深まっている組織の割合</t>
    <rPh sb="21" eb="23">
      <t>ソシキ</t>
    </rPh>
    <rPh sb="24" eb="26">
      <t>ワリアイ</t>
    </rPh>
    <phoneticPr fontId="1"/>
  </si>
  <si>
    <t xml:space="preserve"> 活動を通して健康なまちづくりにつながっている組織の割合</t>
    <rPh sb="23" eb="25">
      <t>ソシキ</t>
    </rPh>
    <rPh sb="26" eb="28">
      <t>ワリアイ</t>
    </rPh>
    <phoneticPr fontId="1"/>
  </si>
  <si>
    <t xml:space="preserve"> 総会資料等を住民が主体となって作成している組織の割合</t>
    <rPh sb="22" eb="24">
      <t>ソシキ</t>
    </rPh>
    <rPh sb="25" eb="27">
      <t>ワリアイ</t>
    </rPh>
    <phoneticPr fontId="1"/>
  </si>
  <si>
    <t xml:space="preserve"> 予算や決算書を住民が主体となって作成している組織の割合</t>
    <rPh sb="23" eb="25">
      <t>ソシキ</t>
    </rPh>
    <rPh sb="26" eb="28">
      <t>ワリアイ</t>
    </rPh>
    <phoneticPr fontId="1"/>
  </si>
  <si>
    <t xml:space="preserve"> 会員数が減少していることが課題となっている組織の割合</t>
    <rPh sb="14" eb="16">
      <t>カダイ</t>
    </rPh>
    <rPh sb="22" eb="24">
      <t>ソシキ</t>
    </rPh>
    <rPh sb="25" eb="27">
      <t>ワリアイ</t>
    </rPh>
    <phoneticPr fontId="1"/>
  </si>
  <si>
    <t xml:space="preserve"> 新規会員の開拓が課題になっている組織の割合</t>
    <rPh sb="17" eb="19">
      <t>ソシキ</t>
    </rPh>
    <rPh sb="20" eb="22">
      <t>ワリアイ</t>
    </rPh>
    <phoneticPr fontId="1"/>
  </si>
  <si>
    <t xml:space="preserve"> 会員の高齢化が進んでいることが課題となっている組織の割合</t>
    <rPh sb="16" eb="18">
      <t>カダイ</t>
    </rPh>
    <rPh sb="24" eb="26">
      <t>ソシキ</t>
    </rPh>
    <rPh sb="27" eb="29">
      <t>ワリアイ</t>
    </rPh>
    <phoneticPr fontId="1"/>
  </si>
  <si>
    <t xml:space="preserve"> 団塊の世代の加入がないことが課題となっている組織の割合</t>
    <rPh sb="15" eb="17">
      <t>カダイ</t>
    </rPh>
    <rPh sb="23" eb="25">
      <t>ソシキ</t>
    </rPh>
    <rPh sb="26" eb="28">
      <t>ワリアイ</t>
    </rPh>
    <phoneticPr fontId="1"/>
  </si>
  <si>
    <t xml:space="preserve"> 次期リーダーの不在が課題となっている組織の割合</t>
    <rPh sb="11" eb="13">
      <t>カダイ</t>
    </rPh>
    <rPh sb="19" eb="21">
      <t>ソシキ</t>
    </rPh>
    <rPh sb="22" eb="24">
      <t>ワリアイ</t>
    </rPh>
    <phoneticPr fontId="1"/>
  </si>
  <si>
    <t xml:space="preserve"> 活動の自主化が進まないことが課題になっている組織の割合</t>
    <rPh sb="15" eb="17">
      <t>カダイ</t>
    </rPh>
    <rPh sb="23" eb="25">
      <t>ソシキ</t>
    </rPh>
    <rPh sb="26" eb="28">
      <t>ワリアイ</t>
    </rPh>
    <phoneticPr fontId="1"/>
  </si>
  <si>
    <t xml:space="preserve"> 他組織との連携が希薄であることが課題となっている組織の割合</t>
    <rPh sb="17" eb="19">
      <t>カダイ</t>
    </rPh>
    <rPh sb="25" eb="27">
      <t>ソシキ</t>
    </rPh>
    <rPh sb="28" eb="30">
      <t>ワリアイ</t>
    </rPh>
    <phoneticPr fontId="1"/>
  </si>
  <si>
    <t xml:space="preserve"> 民間による住民組織支援等の評価</t>
    <rPh sb="1" eb="3">
      <t>ミンカン</t>
    </rPh>
    <rPh sb="6" eb="8">
      <t>ジュウミン</t>
    </rPh>
    <rPh sb="8" eb="10">
      <t>ソシキ</t>
    </rPh>
    <phoneticPr fontId="1"/>
  </si>
  <si>
    <t xml:space="preserve"> 総合的な視点で住民活動を支援する部署の設置状況</t>
    <rPh sb="22" eb="24">
      <t>ジョウキョウ</t>
    </rPh>
    <phoneticPr fontId="1"/>
  </si>
  <si>
    <t xml:space="preserve"> 人口あたりの住民組織活動に対する財政的支援</t>
    <rPh sb="1" eb="3">
      <t>ジンコウ</t>
    </rPh>
    <rPh sb="7" eb="9">
      <t>ジュウミン</t>
    </rPh>
    <rPh sb="9" eb="11">
      <t>ソシキ</t>
    </rPh>
    <rPh sb="11" eb="13">
      <t>カツドウ</t>
    </rPh>
    <rPh sb="14" eb="15">
      <t>タイ</t>
    </rPh>
    <rPh sb="17" eb="20">
      <t>ザイセイテキ</t>
    </rPh>
    <rPh sb="20" eb="22">
      <t>シエン</t>
    </rPh>
    <phoneticPr fontId="1"/>
  </si>
  <si>
    <t xml:space="preserve"> 保健師対象の住民組織活動に関する研修</t>
    <rPh sb="7" eb="9">
      <t>ジュウミン</t>
    </rPh>
    <rPh sb="9" eb="11">
      <t>ソシキ</t>
    </rPh>
    <rPh sb="11" eb="13">
      <t>カツドウ</t>
    </rPh>
    <rPh sb="14" eb="15">
      <t>カン</t>
    </rPh>
    <phoneticPr fontId="1"/>
  </si>
  <si>
    <t xml:space="preserve"> 住民組織育成・支援の手引やマニュアル</t>
    <rPh sb="1" eb="3">
      <t>ジュウミン</t>
    </rPh>
    <rPh sb="3" eb="5">
      <t>ソシキ</t>
    </rPh>
    <phoneticPr fontId="1"/>
  </si>
  <si>
    <t>健康づくり推進員等の活動内容</t>
    <rPh sb="8" eb="9">
      <t>ナド</t>
    </rPh>
    <rPh sb="12" eb="14">
      <t>ナイヨウ</t>
    </rPh>
    <phoneticPr fontId="7"/>
  </si>
  <si>
    <t xml:space="preserve"> 健康づくり推進員等の人数の増減</t>
    <rPh sb="9" eb="10">
      <t>ナド</t>
    </rPh>
    <rPh sb="11" eb="12">
      <t>ニン</t>
    </rPh>
    <phoneticPr fontId="1"/>
  </si>
  <si>
    <t xml:space="preserve">  健康づくり推進員等対象の学習会の開催状況</t>
    <rPh sb="11" eb="13">
      <t>タイショウ</t>
    </rPh>
    <rPh sb="14" eb="17">
      <t>ガクシュウカイ</t>
    </rPh>
    <rPh sb="18" eb="20">
      <t>カイサイ</t>
    </rPh>
    <rPh sb="20" eb="22">
      <t>ジョウキョウ</t>
    </rPh>
    <phoneticPr fontId="1"/>
  </si>
  <si>
    <t>食生活改善推進員等の活動内容</t>
    <rPh sb="8" eb="9">
      <t>ナド</t>
    </rPh>
    <rPh sb="12" eb="14">
      <t>ナイヨウ</t>
    </rPh>
    <phoneticPr fontId="7"/>
  </si>
  <si>
    <t xml:space="preserve"> 愛育班員等対象の学習会の開催状況</t>
    <rPh sb="1" eb="3">
      <t>アイイク</t>
    </rPh>
    <rPh sb="3" eb="5">
      <t>ハンイン</t>
    </rPh>
    <rPh sb="5" eb="6">
      <t>ナド</t>
    </rPh>
    <rPh sb="6" eb="8">
      <t>タイショウ</t>
    </rPh>
    <rPh sb="9" eb="12">
      <t>ガクシュウカイ</t>
    </rPh>
    <rPh sb="13" eb="15">
      <t>カイサイ</t>
    </rPh>
    <rPh sb="15" eb="17">
      <t>ジョウキョウ</t>
    </rPh>
    <phoneticPr fontId="1"/>
  </si>
  <si>
    <t>愛育班員等の活動内容</t>
    <rPh sb="8" eb="10">
      <t>ナイヨウ</t>
    </rPh>
    <phoneticPr fontId="7"/>
  </si>
  <si>
    <t>母子保健推進員等の活動内容</t>
    <rPh sb="11" eb="13">
      <t>ナイヨウ</t>
    </rPh>
    <phoneticPr fontId="7"/>
  </si>
  <si>
    <t>あまり機能せず</t>
    <phoneticPr fontId="1"/>
  </si>
  <si>
    <t>あまり評価せず</t>
    <phoneticPr fontId="1"/>
  </si>
  <si>
    <t>総合的な視点で住民活動を支援する部署</t>
    <phoneticPr fontId="1"/>
  </si>
  <si>
    <t>あり</t>
    <phoneticPr fontId="1"/>
  </si>
  <si>
    <t>なし</t>
    <phoneticPr fontId="1"/>
  </si>
  <si>
    <t>あまり連携せず</t>
    <phoneticPr fontId="1"/>
  </si>
  <si>
    <t>地域の健康課題等を協議をする機会を持っている組織の割合</t>
    <phoneticPr fontId="1"/>
  </si>
  <si>
    <t>活動目的や目標を構成員との協議により決定している組織の割合</t>
    <phoneticPr fontId="1"/>
  </si>
  <si>
    <t>活動内容を多くの構成員との協議により決定している組織の割合</t>
    <phoneticPr fontId="1"/>
  </si>
  <si>
    <t>地域の健康課題等を住民組織構成員と共有している組織の割合</t>
    <phoneticPr fontId="1"/>
  </si>
  <si>
    <t>構成員が活動のやりがい等について語り合っている組織の割合</t>
    <phoneticPr fontId="1"/>
  </si>
  <si>
    <t>組織の活動やその成果をアピールできている組織の割合</t>
    <phoneticPr fontId="1"/>
  </si>
  <si>
    <t>健康増進計画など保健福祉計画の策定に関与している組織の割合</t>
    <phoneticPr fontId="1"/>
  </si>
  <si>
    <t>健康増進計画など保健福祉計画の推進に関与している組織の割合</t>
    <phoneticPr fontId="1"/>
  </si>
  <si>
    <t>健康増進計画など保健福祉計画の評価に関与している組織の割合</t>
    <phoneticPr fontId="1"/>
  </si>
  <si>
    <t>活動を通して組織の構成員間の絆が深まっている組織の割合</t>
    <phoneticPr fontId="1"/>
  </si>
  <si>
    <t>活動を通して地域の住民の絆が深まっている組織の割合</t>
    <phoneticPr fontId="1"/>
  </si>
  <si>
    <t>活動を通して健康なまちづくりにつながっている組織の割合</t>
    <phoneticPr fontId="1"/>
  </si>
  <si>
    <t>総会資料等を住民が主体となって作成している組織の割合</t>
    <phoneticPr fontId="1"/>
  </si>
  <si>
    <t>予算や決算書を住民が主体となって作成している組織の割合</t>
    <phoneticPr fontId="1"/>
  </si>
  <si>
    <t>会員数が減少していることが課題となっている組織の割合</t>
    <phoneticPr fontId="1"/>
  </si>
  <si>
    <t>新規会員の開拓が課題になっている組織の割合</t>
    <phoneticPr fontId="1"/>
  </si>
  <si>
    <t>会員の高齢化が進んでいることが課題となっている組織の割合</t>
    <phoneticPr fontId="1"/>
  </si>
  <si>
    <t>団塊の世代の加入がないことが課題となっている組織の割合</t>
    <phoneticPr fontId="1"/>
  </si>
  <si>
    <t>次期リーダーの不在が課題となっている組織の割合</t>
    <phoneticPr fontId="1"/>
  </si>
  <si>
    <t>活動の自主化が進まないことが課題になっている組織の割合</t>
    <phoneticPr fontId="1"/>
  </si>
  <si>
    <t>他組織との連携が希薄であることが課題となっている組織の割合</t>
    <phoneticPr fontId="1"/>
  </si>
  <si>
    <t>必要に応じて協働</t>
    <phoneticPr fontId="1"/>
  </si>
  <si>
    <t>活動を把握、協働はない</t>
    <phoneticPr fontId="1"/>
  </si>
  <si>
    <r>
      <rPr>
        <sz val="9"/>
        <color indexed="8"/>
        <rFont val="ＭＳ Ｐ明朝"/>
        <family val="1"/>
        <charset val="128"/>
      </rPr>
      <t>把握なし</t>
    </r>
    <r>
      <rPr>
        <sz val="9"/>
        <color indexed="8"/>
        <rFont val="Century"/>
        <family val="1"/>
      </rPr>
      <t xml:space="preserve"> or </t>
    </r>
    <r>
      <rPr>
        <sz val="9"/>
        <color indexed="8"/>
        <rFont val="ＭＳ Ｐ明朝"/>
        <family val="1"/>
        <charset val="128"/>
      </rPr>
      <t>組織なし</t>
    </r>
    <phoneticPr fontId="1"/>
  </si>
  <si>
    <t>健康課題について構成員に学習機会を提供</t>
    <phoneticPr fontId="1"/>
  </si>
  <si>
    <t>組織運営等について構成員に学習機会を提供</t>
    <phoneticPr fontId="1"/>
  </si>
  <si>
    <t>無回答</t>
  </si>
  <si>
    <t>あまり評価できない</t>
  </si>
  <si>
    <t>保健事業におけるソーシャルキャピタルの醸成や活用の位置づけ</t>
    <phoneticPr fontId="1"/>
  </si>
  <si>
    <t>市町村人口動態統計の提供</t>
    <phoneticPr fontId="1"/>
  </si>
  <si>
    <t>市町村医療費統計の提供</t>
    <phoneticPr fontId="1"/>
  </si>
  <si>
    <t>市町村健診受診率や結果等の提供</t>
    <phoneticPr fontId="1"/>
  </si>
  <si>
    <t>市町村住民の生活実態と課題の提供</t>
    <phoneticPr fontId="1"/>
  </si>
  <si>
    <t>市町村にある社会資源の情報提供</t>
    <phoneticPr fontId="1"/>
  </si>
  <si>
    <t>地区単位の人口動態統計の提供</t>
    <phoneticPr fontId="1"/>
  </si>
  <si>
    <t>地区単位の医療費統計の提供</t>
    <phoneticPr fontId="1"/>
  </si>
  <si>
    <t>地区単位の健診受診率や結果等の提供</t>
    <phoneticPr fontId="1"/>
  </si>
  <si>
    <t>地区単位の住民の生活実態と課題の提供</t>
    <phoneticPr fontId="1"/>
  </si>
  <si>
    <t>地区単位のにある社会資源の情報提供</t>
    <phoneticPr fontId="1"/>
  </si>
  <si>
    <t>地域の健康課題等の分析結果を提供している組織の割合</t>
    <phoneticPr fontId="1"/>
  </si>
  <si>
    <t>民間による住民組織支援等の評価</t>
    <phoneticPr fontId="1"/>
  </si>
  <si>
    <t>健康づくり推進協議会の機能</t>
    <phoneticPr fontId="1"/>
  </si>
  <si>
    <t>住民組織やNPOについて行政他部署と協議機会</t>
    <phoneticPr fontId="1"/>
  </si>
  <si>
    <t>他の部署との協議はほとんどない</t>
    <phoneticPr fontId="1"/>
  </si>
  <si>
    <t>住民活動支援部署と保健担当課との連携</t>
    <phoneticPr fontId="1"/>
  </si>
  <si>
    <t>常時，密に連携</t>
    <phoneticPr fontId="1"/>
  </si>
  <si>
    <t>必要に応じて連携</t>
    <phoneticPr fontId="1"/>
  </si>
  <si>
    <t xml:space="preserve"> 運動による健康づくりに取り組む住民組織との協働</t>
    <phoneticPr fontId="1"/>
  </si>
  <si>
    <t xml:space="preserve"> PTA・学校をベースとした組織活動との協働</t>
    <phoneticPr fontId="1"/>
  </si>
  <si>
    <t>住民組織と日頃から協働している分野数</t>
    <phoneticPr fontId="1"/>
  </si>
  <si>
    <t xml:space="preserve"> 地域のソーシャルキャピタルの把握状況</t>
    <rPh sb="15" eb="17">
      <t>ハアク</t>
    </rPh>
    <phoneticPr fontId="1"/>
  </si>
  <si>
    <t xml:space="preserve"> 保健事業におけるソーシャルキャピタルの醸成や活用の位置づけ</t>
    <phoneticPr fontId="1"/>
  </si>
  <si>
    <t xml:space="preserve"> 組織の活動の成果を確認できている組織の割合</t>
    <rPh sb="17" eb="19">
      <t>ソシキ</t>
    </rPh>
    <rPh sb="20" eb="22">
      <t>ワリアイ</t>
    </rPh>
    <phoneticPr fontId="1"/>
  </si>
  <si>
    <t xml:space="preserve"> 組織の活動の成果を確認できている組織の割合</t>
    <phoneticPr fontId="1"/>
  </si>
  <si>
    <t xml:space="preserve"> 民間を活用して住民組織の育成等を行っているか</t>
    <phoneticPr fontId="1"/>
  </si>
  <si>
    <t xml:space="preserve"> 健康づくり推進協議会の機能</t>
    <phoneticPr fontId="1"/>
  </si>
  <si>
    <t xml:space="preserve"> 住民組織やNPOについて行政他部署との協議機会</t>
    <phoneticPr fontId="1"/>
  </si>
  <si>
    <t xml:space="preserve"> 住民活動を支援する部署と保健担当課との連携</t>
    <phoneticPr fontId="1"/>
  </si>
  <si>
    <t xml:space="preserve"> 栄養師対象の住民組織活動に関する研修</t>
    <phoneticPr fontId="1"/>
  </si>
  <si>
    <t xml:space="preserve"> 事務職対象の住民組織活動に関する研修</t>
    <phoneticPr fontId="1"/>
  </si>
  <si>
    <t xml:space="preserve"> 住民組織の育成や支援にかかる指針</t>
    <rPh sb="1" eb="3">
      <t>ジュウミン</t>
    </rPh>
    <rPh sb="3" eb="5">
      <t>ソシキ</t>
    </rPh>
    <rPh sb="6" eb="8">
      <t>イクセイ</t>
    </rPh>
    <rPh sb="9" eb="11">
      <t>シエン</t>
    </rPh>
    <rPh sb="15" eb="17">
      <t>シシン</t>
    </rPh>
    <phoneticPr fontId="1"/>
  </si>
  <si>
    <t>担当職員を対象とした研修会の開催</t>
    <rPh sb="0" eb="2">
      <t>タントウ</t>
    </rPh>
    <phoneticPr fontId="1"/>
  </si>
  <si>
    <t>担当職員への技術的な助言や支援</t>
    <rPh sb="0" eb="2">
      <t>タントウ</t>
    </rPh>
    <phoneticPr fontId="7"/>
  </si>
  <si>
    <t>概ね把握</t>
    <phoneticPr fontId="1"/>
  </si>
  <si>
    <t>できていない</t>
    <phoneticPr fontId="1"/>
  </si>
  <si>
    <t>PTA・学校をベースとした組織活動との協働</t>
    <rPh sb="19" eb="21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</si>
</sst>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"/>
    <numFmt numFmtId="177" formatCode="####.0%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MS Gothic"/>
      <family val="3"/>
      <charset val="128"/>
    </font>
    <font>
      <sz val="11"/>
      <color theme="1"/>
      <name val="Century"/>
      <family val="1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ajor"/>
    </font>
    <font>
      <sz val="9"/>
      <name val="lr oSVbN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ajor"/>
    </font>
    <font>
      <sz val="12"/>
      <color indexed="8"/>
      <name val="ＭＳ ゴシック"/>
      <family val="3"/>
      <charset val="128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right" vertical="center" indent="1"/>
    </xf>
    <xf numFmtId="177" fontId="4" fillId="0" borderId="16" xfId="0" applyNumberFormat="1" applyFont="1" applyBorder="1" applyAlignment="1">
      <alignment horizontal="right" vertical="center" indent="1"/>
    </xf>
    <xf numFmtId="177" fontId="4" fillId="0" borderId="17" xfId="0" applyNumberFormat="1" applyFont="1" applyBorder="1" applyAlignment="1">
      <alignment horizontal="right" vertical="center" indent="1"/>
    </xf>
    <xf numFmtId="177" fontId="4" fillId="0" borderId="18" xfId="0" applyNumberFormat="1" applyFont="1" applyBorder="1" applyAlignment="1">
      <alignment horizontal="right" vertical="center" indent="1"/>
    </xf>
    <xf numFmtId="177" fontId="4" fillId="0" borderId="12" xfId="0" applyNumberFormat="1" applyFont="1" applyBorder="1" applyAlignment="1">
      <alignment horizontal="right" vertical="center" indent="1"/>
    </xf>
    <xf numFmtId="177" fontId="4" fillId="0" borderId="19" xfId="0" applyNumberFormat="1" applyFont="1" applyBorder="1" applyAlignment="1">
      <alignment horizontal="right" vertical="center" indent="1"/>
    </xf>
    <xf numFmtId="176" fontId="4" fillId="0" borderId="23" xfId="0" applyNumberFormat="1" applyFont="1" applyBorder="1" applyAlignment="1">
      <alignment horizontal="right" vertical="center" indent="1"/>
    </xf>
    <xf numFmtId="176" fontId="4" fillId="0" borderId="24" xfId="0" applyNumberFormat="1" applyFont="1" applyBorder="1" applyAlignment="1">
      <alignment horizontal="right" vertical="center" indent="1"/>
    </xf>
    <xf numFmtId="176" fontId="4" fillId="0" borderId="25" xfId="0" applyNumberFormat="1" applyFont="1" applyBorder="1" applyAlignment="1">
      <alignment horizontal="right" vertical="center" indent="1"/>
    </xf>
    <xf numFmtId="177" fontId="4" fillId="0" borderId="26" xfId="0" applyNumberFormat="1" applyFont="1" applyBorder="1" applyAlignment="1">
      <alignment horizontal="right" vertical="center" indent="1"/>
    </xf>
    <xf numFmtId="177" fontId="4" fillId="0" borderId="27" xfId="0" applyNumberFormat="1" applyFont="1" applyBorder="1" applyAlignment="1">
      <alignment horizontal="right" vertical="center" indent="1"/>
    </xf>
    <xf numFmtId="177" fontId="4" fillId="0" borderId="28" xfId="0" applyNumberFormat="1" applyFont="1" applyBorder="1" applyAlignment="1">
      <alignment horizontal="right" vertical="center" indent="1"/>
    </xf>
    <xf numFmtId="0" fontId="4" fillId="0" borderId="30" xfId="0" applyFont="1" applyBorder="1" applyAlignment="1">
      <alignment horizontal="center" vertical="center" wrapText="1"/>
    </xf>
    <xf numFmtId="176" fontId="4" fillId="0" borderId="31" xfId="0" applyNumberFormat="1" applyFont="1" applyBorder="1" applyAlignment="1">
      <alignment horizontal="right" vertical="center" indent="1"/>
    </xf>
    <xf numFmtId="177" fontId="4" fillId="0" borderId="32" xfId="0" applyNumberFormat="1" applyFont="1" applyBorder="1" applyAlignment="1">
      <alignment horizontal="right" vertical="center" indent="1"/>
    </xf>
    <xf numFmtId="176" fontId="4" fillId="0" borderId="35" xfId="0" applyNumberFormat="1" applyFont="1" applyBorder="1" applyAlignment="1">
      <alignment horizontal="right" vertical="center" indent="1"/>
    </xf>
    <xf numFmtId="177" fontId="4" fillId="0" borderId="34" xfId="0" applyNumberFormat="1" applyFont="1" applyBorder="1" applyAlignment="1">
      <alignment horizontal="right" vertical="center" indent="1"/>
    </xf>
    <xf numFmtId="177" fontId="4" fillId="0" borderId="36" xfId="0" applyNumberFormat="1" applyFont="1" applyBorder="1" applyAlignment="1">
      <alignment horizontal="right" vertical="center" indent="1"/>
    </xf>
    <xf numFmtId="177" fontId="4" fillId="0" borderId="37" xfId="0" applyNumberFormat="1" applyFont="1" applyBorder="1" applyAlignment="1">
      <alignment horizontal="right" vertical="center" indent="1"/>
    </xf>
    <xf numFmtId="177" fontId="4" fillId="0" borderId="38" xfId="0" applyNumberFormat="1" applyFont="1" applyBorder="1" applyAlignment="1">
      <alignment horizontal="right" vertical="center" indent="1"/>
    </xf>
    <xf numFmtId="177" fontId="4" fillId="0" borderId="39" xfId="0" applyNumberFormat="1" applyFont="1" applyBorder="1" applyAlignment="1">
      <alignment horizontal="right" vertical="center" indent="1"/>
    </xf>
    <xf numFmtId="176" fontId="4" fillId="0" borderId="40" xfId="0" applyNumberFormat="1" applyFont="1" applyBorder="1" applyAlignment="1">
      <alignment horizontal="right" vertical="center" indent="1"/>
    </xf>
    <xf numFmtId="176" fontId="4" fillId="0" borderId="41" xfId="0" applyNumberFormat="1" applyFont="1" applyBorder="1" applyAlignment="1">
      <alignment horizontal="right" vertical="center" indent="1"/>
    </xf>
    <xf numFmtId="176" fontId="4" fillId="0" borderId="42" xfId="0" applyNumberFormat="1" applyFont="1" applyBorder="1" applyAlignment="1">
      <alignment horizontal="right" vertical="center" indent="1"/>
    </xf>
    <xf numFmtId="176" fontId="4" fillId="0" borderId="43" xfId="0" applyNumberFormat="1" applyFont="1" applyBorder="1" applyAlignment="1">
      <alignment horizontal="right" vertical="center" inden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77" fontId="4" fillId="0" borderId="50" xfId="0" applyNumberFormat="1" applyFont="1" applyBorder="1" applyAlignment="1">
      <alignment horizontal="right" vertical="center" indent="1"/>
    </xf>
    <xf numFmtId="177" fontId="4" fillId="0" borderId="46" xfId="0" applyNumberFormat="1" applyFont="1" applyBorder="1" applyAlignment="1">
      <alignment horizontal="right" vertical="center" inden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176" fontId="4" fillId="0" borderId="58" xfId="0" applyNumberFormat="1" applyFont="1" applyBorder="1" applyAlignment="1">
      <alignment horizontal="right" vertical="center" indent="1"/>
    </xf>
    <xf numFmtId="177" fontId="4" fillId="0" borderId="58" xfId="0" applyNumberFormat="1" applyFont="1" applyBorder="1" applyAlignment="1">
      <alignment horizontal="right" vertical="center" indent="1"/>
    </xf>
    <xf numFmtId="176" fontId="4" fillId="0" borderId="63" xfId="0" applyNumberFormat="1" applyFont="1" applyBorder="1" applyAlignment="1">
      <alignment horizontal="right" vertical="center" indent="1"/>
    </xf>
    <xf numFmtId="177" fontId="4" fillId="0" borderId="64" xfId="0" applyNumberFormat="1" applyFont="1" applyBorder="1" applyAlignment="1">
      <alignment horizontal="right" vertical="center" indent="1"/>
    </xf>
    <xf numFmtId="176" fontId="4" fillId="0" borderId="66" xfId="0" applyNumberFormat="1" applyFont="1" applyBorder="1" applyAlignment="1">
      <alignment horizontal="right" vertical="center" indent="1"/>
    </xf>
    <xf numFmtId="176" fontId="4" fillId="0" borderId="67" xfId="0" applyNumberFormat="1" applyFont="1" applyBorder="1" applyAlignment="1">
      <alignment horizontal="right" vertical="center" indent="1"/>
    </xf>
    <xf numFmtId="176" fontId="4" fillId="0" borderId="68" xfId="0" applyNumberFormat="1" applyFont="1" applyBorder="1" applyAlignment="1">
      <alignment horizontal="right" vertical="center" indent="1"/>
    </xf>
    <xf numFmtId="177" fontId="4" fillId="0" borderId="66" xfId="0" applyNumberFormat="1" applyFont="1" applyBorder="1" applyAlignment="1">
      <alignment horizontal="right" vertical="center" indent="1"/>
    </xf>
    <xf numFmtId="177" fontId="4" fillId="0" borderId="67" xfId="0" applyNumberFormat="1" applyFont="1" applyBorder="1" applyAlignment="1">
      <alignment horizontal="right" vertical="center" indent="1"/>
    </xf>
    <xf numFmtId="177" fontId="4" fillId="0" borderId="68" xfId="0" applyNumberFormat="1" applyFont="1" applyBorder="1" applyAlignment="1">
      <alignment horizontal="right" vertical="center" indent="1"/>
    </xf>
    <xf numFmtId="176" fontId="4" fillId="0" borderId="69" xfId="0" applyNumberFormat="1" applyFont="1" applyBorder="1" applyAlignment="1">
      <alignment horizontal="right" vertical="center" indent="1"/>
    </xf>
    <xf numFmtId="176" fontId="4" fillId="0" borderId="70" xfId="0" applyNumberFormat="1" applyFont="1" applyBorder="1" applyAlignment="1">
      <alignment horizontal="right" vertical="center" indent="1"/>
    </xf>
    <xf numFmtId="176" fontId="4" fillId="0" borderId="71" xfId="0" applyNumberFormat="1" applyFont="1" applyBorder="1" applyAlignment="1">
      <alignment horizontal="right" vertical="center" indent="1"/>
    </xf>
    <xf numFmtId="177" fontId="4" fillId="0" borderId="72" xfId="0" applyNumberFormat="1" applyFont="1" applyBorder="1" applyAlignment="1">
      <alignment horizontal="right" vertical="center" indent="1"/>
    </xf>
    <xf numFmtId="177" fontId="4" fillId="0" borderId="73" xfId="0" applyNumberFormat="1" applyFont="1" applyBorder="1" applyAlignment="1">
      <alignment horizontal="right" vertical="center" indent="1"/>
    </xf>
    <xf numFmtId="177" fontId="4" fillId="0" borderId="74" xfId="0" applyNumberFormat="1" applyFont="1" applyBorder="1" applyAlignment="1">
      <alignment horizontal="right" vertical="center" indent="1"/>
    </xf>
    <xf numFmtId="177" fontId="4" fillId="0" borderId="76" xfId="0" applyNumberFormat="1" applyFont="1" applyBorder="1" applyAlignment="1">
      <alignment horizontal="right" vertical="center" indent="1"/>
    </xf>
    <xf numFmtId="177" fontId="4" fillId="0" borderId="41" xfId="0" applyNumberFormat="1" applyFont="1" applyBorder="1" applyAlignment="1">
      <alignment horizontal="right" vertical="center" indent="1"/>
    </xf>
    <xf numFmtId="177" fontId="4" fillId="0" borderId="62" xfId="0" applyNumberFormat="1" applyFont="1" applyBorder="1" applyAlignment="1">
      <alignment horizontal="right" vertical="center" indent="1"/>
    </xf>
    <xf numFmtId="0" fontId="4" fillId="0" borderId="79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indent="1"/>
    </xf>
    <xf numFmtId="177" fontId="4" fillId="0" borderId="84" xfId="0" applyNumberFormat="1" applyFont="1" applyBorder="1" applyAlignment="1">
      <alignment horizontal="right" vertical="center" indent="1"/>
    </xf>
    <xf numFmtId="177" fontId="4" fillId="0" borderId="0" xfId="0" applyNumberFormat="1" applyFont="1" applyBorder="1" applyAlignment="1">
      <alignment horizontal="right" vertical="center" indent="1"/>
    </xf>
    <xf numFmtId="176" fontId="4" fillId="0" borderId="85" xfId="0" applyNumberFormat="1" applyFont="1" applyBorder="1" applyAlignment="1">
      <alignment horizontal="right" vertical="center" indent="1"/>
    </xf>
    <xf numFmtId="176" fontId="4" fillId="0" borderId="3" xfId="0" applyNumberFormat="1" applyFont="1" applyBorder="1" applyAlignment="1">
      <alignment horizontal="right" vertical="center" indent="1"/>
    </xf>
    <xf numFmtId="177" fontId="4" fillId="0" borderId="4" xfId="0" applyNumberFormat="1" applyFont="1" applyBorder="1" applyAlignment="1">
      <alignment horizontal="right" vertical="center" indent="1"/>
    </xf>
    <xf numFmtId="176" fontId="4" fillId="0" borderId="86" xfId="0" applyNumberFormat="1" applyFont="1" applyBorder="1" applyAlignment="1">
      <alignment horizontal="right" vertical="center" indent="1"/>
    </xf>
    <xf numFmtId="177" fontId="4" fillId="0" borderId="87" xfId="0" applyNumberFormat="1" applyFont="1" applyBorder="1" applyAlignment="1">
      <alignment horizontal="right" vertical="center" indent="1"/>
    </xf>
    <xf numFmtId="177" fontId="4" fillId="0" borderId="86" xfId="0" applyNumberFormat="1" applyFont="1" applyBorder="1" applyAlignment="1">
      <alignment horizontal="right" vertical="center" indent="1"/>
    </xf>
    <xf numFmtId="176" fontId="4" fillId="0" borderId="77" xfId="0" applyNumberFormat="1" applyFont="1" applyBorder="1" applyAlignment="1">
      <alignment horizontal="right" vertical="center" indent="1"/>
    </xf>
    <xf numFmtId="176" fontId="4" fillId="0" borderId="88" xfId="0" applyNumberFormat="1" applyFont="1" applyBorder="1" applyAlignment="1">
      <alignment horizontal="right" vertical="center" indent="1"/>
    </xf>
    <xf numFmtId="177" fontId="4" fillId="0" borderId="89" xfId="0" applyNumberFormat="1" applyFont="1" applyBorder="1" applyAlignment="1">
      <alignment horizontal="right" vertical="center" indent="1"/>
    </xf>
    <xf numFmtId="176" fontId="4" fillId="0" borderId="90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77" fontId="4" fillId="0" borderId="91" xfId="0" applyNumberFormat="1" applyFont="1" applyBorder="1" applyAlignment="1">
      <alignment horizontal="right" vertical="center" indent="1"/>
    </xf>
    <xf numFmtId="176" fontId="4" fillId="0" borderId="62" xfId="0" applyNumberFormat="1" applyFont="1" applyBorder="1" applyAlignment="1">
      <alignment horizontal="right" vertical="center" indent="1"/>
    </xf>
    <xf numFmtId="176" fontId="4" fillId="0" borderId="1" xfId="0" applyNumberFormat="1" applyFont="1" applyBorder="1" applyAlignment="1">
      <alignment horizontal="right" vertical="center" indent="1"/>
    </xf>
    <xf numFmtId="176" fontId="4" fillId="0" borderId="5" xfId="0" applyNumberFormat="1" applyFont="1" applyBorder="1" applyAlignment="1">
      <alignment horizontal="right" vertical="center" indent="1"/>
    </xf>
    <xf numFmtId="177" fontId="4" fillId="0" borderId="2" xfId="0" applyNumberFormat="1" applyFont="1" applyBorder="1" applyAlignment="1">
      <alignment horizontal="right" vertical="center" indent="1"/>
    </xf>
    <xf numFmtId="177" fontId="4" fillId="0" borderId="6" xfId="0" applyNumberFormat="1" applyFont="1" applyBorder="1" applyAlignment="1">
      <alignment horizontal="right" vertical="center" indent="1"/>
    </xf>
    <xf numFmtId="176" fontId="4" fillId="0" borderId="92" xfId="0" applyNumberFormat="1" applyFont="1" applyBorder="1" applyAlignment="1">
      <alignment horizontal="right" vertical="center" indent="1"/>
    </xf>
    <xf numFmtId="176" fontId="4" fillId="0" borderId="93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vertical="center" wrapText="1"/>
    </xf>
    <xf numFmtId="3" fontId="11" fillId="0" borderId="24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7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176" fontId="4" fillId="0" borderId="101" xfId="0" applyNumberFormat="1" applyFont="1" applyBorder="1" applyAlignment="1">
      <alignment horizontal="right" vertical="center" indent="1"/>
    </xf>
    <xf numFmtId="177" fontId="4" fillId="0" borderId="101" xfId="0" applyNumberFormat="1" applyFont="1" applyBorder="1" applyAlignment="1">
      <alignment horizontal="right" vertical="center" indent="1"/>
    </xf>
    <xf numFmtId="177" fontId="4" fillId="0" borderId="102" xfId="0" applyNumberFormat="1" applyFont="1" applyBorder="1" applyAlignment="1">
      <alignment horizontal="right" vertical="center" indent="1"/>
    </xf>
    <xf numFmtId="0" fontId="21" fillId="0" borderId="83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100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/>
    </xf>
    <xf numFmtId="0" fontId="2" fillId="0" borderId="8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80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9586974705091"/>
          <c:y val="9.3737722119359282E-2"/>
          <c:w val="0.79159956653769925"/>
          <c:h val="0.71517330645920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Sheet1!$C$181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(Sheet1!$B$182,Sheet1!$B$184,Sheet1!$B$186,Sheet1!$B$188,Sheet1!$B$190)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(Sheet1!$C$182,Sheet1!$C$184,Sheet1!$C$186,Sheet1!$C$188,Sheet1!$C$190)</c:f>
              <c:numCache>
                <c:formatCode>###0</c:formatCode>
                <c:ptCount val="5"/>
                <c:pt idx="0">
                  <c:v>16</c:v>
                </c:pt>
                <c:pt idx="1">
                  <c:v>33</c:v>
                </c:pt>
                <c:pt idx="2">
                  <c:v>19</c:v>
                </c:pt>
                <c:pt idx="3">
                  <c:v>25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Sheet1!$D$181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(Sheet1!$B$182,Sheet1!$B$184,Sheet1!$B$186,Sheet1!$B$188,Sheet1!$B$190)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(Sheet1!$D$182,Sheet1!$D$184,Sheet1!$D$186,Sheet1!$D$188,Sheet1!$D$190)</c:f>
              <c:numCache>
                <c:formatCode>###0</c:formatCode>
                <c:ptCount val="5"/>
                <c:pt idx="0">
                  <c:v>28</c:v>
                </c:pt>
                <c:pt idx="1">
                  <c:v>71</c:v>
                </c:pt>
                <c:pt idx="2">
                  <c:v>34</c:v>
                </c:pt>
                <c:pt idx="3">
                  <c:v>22</c:v>
                </c:pt>
                <c:pt idx="4">
                  <c:v>21</c:v>
                </c:pt>
              </c:numCache>
            </c:numRef>
          </c:val>
        </c:ser>
        <c:ser>
          <c:idx val="2"/>
          <c:order val="2"/>
          <c:tx>
            <c:strRef>
              <c:f>Sheet1!$E$181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(Sheet1!$B$182,Sheet1!$B$184,Sheet1!$B$186,Sheet1!$B$188,Sheet1!$B$190)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(Sheet1!$E$182,Sheet1!$E$184,Sheet1!$E$186,Sheet1!$E$188,Sheet1!$E$190)</c:f>
              <c:numCache>
                <c:formatCode>###0</c:formatCode>
                <c:ptCount val="5"/>
                <c:pt idx="0">
                  <c:v>44</c:v>
                </c:pt>
                <c:pt idx="1">
                  <c:v>96</c:v>
                </c:pt>
                <c:pt idx="2">
                  <c:v>29</c:v>
                </c:pt>
                <c:pt idx="3">
                  <c:v>24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Sheet1!$F$181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(Sheet1!$B$182,Sheet1!$B$184,Sheet1!$B$186,Sheet1!$B$188,Sheet1!$B$190)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(Sheet1!$F$182,Sheet1!$F$184,Sheet1!$F$186,Sheet1!$F$188,Sheet1!$F$190)</c:f>
              <c:numCache>
                <c:formatCode>###0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Sheet1!$G$181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(Sheet1!$B$182,Sheet1!$B$184,Sheet1!$B$186,Sheet1!$B$188,Sheet1!$B$190)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(Sheet1!$G$182,Sheet1!$G$184,Sheet1!$G$186,Sheet1!$G$188,Sheet1!$G$190)</c:f>
              <c:numCache>
                <c:formatCode>###0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7196032"/>
        <c:axId val="87197568"/>
      </c:barChart>
      <c:catAx>
        <c:axId val="87196032"/>
        <c:scaling>
          <c:orientation val="maxMin"/>
        </c:scaling>
        <c:delete val="0"/>
        <c:axPos val="l"/>
        <c:majorTickMark val="out"/>
        <c:minorTickMark val="none"/>
        <c:tickLblPos val="nextTo"/>
        <c:crossAx val="87197568"/>
        <c:crosses val="autoZero"/>
        <c:auto val="1"/>
        <c:lblAlgn val="ctr"/>
        <c:lblOffset val="100"/>
        <c:noMultiLvlLbl val="0"/>
      </c:catAx>
      <c:valAx>
        <c:axId val="871975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71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20120269776403"/>
          <c:y val="0.89139386223729034"/>
          <c:w val="0.7675974608605235"/>
          <c:h val="0.1086061377627097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6790597778719"/>
          <c:y val="0.10171537068504739"/>
          <c:w val="0.78561745456799814"/>
          <c:h val="0.707300417235082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Sheet1!$C$960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(Sheet1!$B$961,Sheet1!$B$963,Sheet1!$B$965,Sheet1!$B$967,Sheet1!$B$969)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(Sheet1!$C$961,Sheet1!$C$963,Sheet1!$C$965,Sheet1!$C$967,Sheet1!$C$969)</c:f>
              <c:numCache>
                <c:formatCode>###0</c:formatCode>
                <c:ptCount val="5"/>
                <c:pt idx="0">
                  <c:v>21</c:v>
                </c:pt>
                <c:pt idx="1">
                  <c:v>77</c:v>
                </c:pt>
                <c:pt idx="2">
                  <c:v>48</c:v>
                </c:pt>
                <c:pt idx="3">
                  <c:v>53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Sheet1!$D$960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(Sheet1!$B$961,Sheet1!$B$963,Sheet1!$B$965,Sheet1!$B$967,Sheet1!$B$969)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(Sheet1!$D$961,Sheet1!$D$963,Sheet1!$D$965,Sheet1!$D$967,Sheet1!$D$969)</c:f>
              <c:numCache>
                <c:formatCode>###0</c:formatCode>
                <c:ptCount val="5"/>
                <c:pt idx="0">
                  <c:v>76</c:v>
                </c:pt>
                <c:pt idx="1">
                  <c:v>157</c:v>
                </c:pt>
                <c:pt idx="2">
                  <c:v>57</c:v>
                </c:pt>
                <c:pt idx="3">
                  <c:v>41</c:v>
                </c:pt>
                <c:pt idx="4">
                  <c:v>26</c:v>
                </c:pt>
              </c:numCache>
            </c:numRef>
          </c:val>
        </c:ser>
        <c:ser>
          <c:idx val="2"/>
          <c:order val="2"/>
          <c:tx>
            <c:strRef>
              <c:f>Sheet1!$E$960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(Sheet1!$B$961,Sheet1!$B$963,Sheet1!$B$965,Sheet1!$B$967,Sheet1!$B$969)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(Sheet1!$E$961,Sheet1!$E$963,Sheet1!$E$965,Sheet1!$E$967,Sheet1!$E$969)</c:f>
              <c:numCache>
                <c:formatCode>###0</c:formatCode>
                <c:ptCount val="5"/>
                <c:pt idx="0">
                  <c:v>46</c:v>
                </c:pt>
                <c:pt idx="1">
                  <c:v>73</c:v>
                </c:pt>
                <c:pt idx="2">
                  <c:v>29</c:v>
                </c:pt>
                <c:pt idx="3">
                  <c:v>22</c:v>
                </c:pt>
                <c:pt idx="4">
                  <c:v>5</c:v>
                </c:pt>
              </c:numCache>
            </c:numRef>
          </c:val>
        </c:ser>
        <c:ser>
          <c:idx val="3"/>
          <c:order val="3"/>
          <c:tx>
            <c:strRef>
              <c:f>Sheet1!$F$960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(Sheet1!$B$961,Sheet1!$B$963,Sheet1!$B$965,Sheet1!$B$967,Sheet1!$B$969)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(Sheet1!$F$961,Sheet1!$F$963,Sheet1!$F$965,Sheet1!$F$967,Sheet1!$F$969)</c:f>
              <c:numCache>
                <c:formatCode>###0</c:formatCode>
                <c:ptCount val="5"/>
                <c:pt idx="0">
                  <c:v>54</c:v>
                </c:pt>
                <c:pt idx="1">
                  <c:v>70</c:v>
                </c:pt>
                <c:pt idx="2">
                  <c:v>16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</c:ser>
        <c:ser>
          <c:idx val="4"/>
          <c:order val="4"/>
          <c:tx>
            <c:strRef>
              <c:f>Sheet1!$G$960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(Sheet1!$B$961,Sheet1!$B$963,Sheet1!$B$965,Sheet1!$B$967,Sheet1!$B$969)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(Sheet1!$G$961,Sheet1!$G$963,Sheet1!$G$965,Sheet1!$G$967,Sheet1!$G$969)</c:f>
              <c:numCache>
                <c:formatCode>###0</c:formatCode>
                <c:ptCount val="5"/>
                <c:pt idx="0">
                  <c:v>11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7688704"/>
        <c:axId val="87690240"/>
      </c:barChart>
      <c:catAx>
        <c:axId val="87688704"/>
        <c:scaling>
          <c:orientation val="maxMin"/>
        </c:scaling>
        <c:delete val="0"/>
        <c:axPos val="l"/>
        <c:majorTickMark val="out"/>
        <c:minorTickMark val="none"/>
        <c:tickLblPos val="nextTo"/>
        <c:crossAx val="87690240"/>
        <c:crosses val="autoZero"/>
        <c:auto val="1"/>
        <c:lblAlgn val="ctr"/>
        <c:lblOffset val="100"/>
        <c:noMultiLvlLbl val="0"/>
      </c:catAx>
      <c:valAx>
        <c:axId val="876902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768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244"/>
          <c:w val="0.94693995043316703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4953797284616"/>
          <c:y val="0.10171537068504739"/>
          <c:w val="0.78553582630621221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Sheet1!$C$989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(Sheet1!$B$990,Sheet1!$B$992,Sheet1!$B$994,Sheet1!$B$996,Sheet1!$B$998)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(Sheet1!$C$990,Sheet1!$C$992,Sheet1!$C$994,Sheet1!$C$996,Sheet1!$C$998)</c:f>
              <c:numCache>
                <c:formatCode>###0</c:formatCode>
                <c:ptCount val="5"/>
                <c:pt idx="0">
                  <c:v>33</c:v>
                </c:pt>
                <c:pt idx="1">
                  <c:v>106</c:v>
                </c:pt>
                <c:pt idx="2">
                  <c:v>44</c:v>
                </c:pt>
                <c:pt idx="3">
                  <c:v>41</c:v>
                </c:pt>
                <c:pt idx="4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Sheet1!$D$989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(Sheet1!$B$990,Sheet1!$B$992,Sheet1!$B$994,Sheet1!$B$996,Sheet1!$B$998)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(Sheet1!$D$990,Sheet1!$D$992,Sheet1!$D$994,Sheet1!$D$996,Sheet1!$D$998)</c:f>
              <c:numCache>
                <c:formatCode>###0</c:formatCode>
                <c:ptCount val="5"/>
                <c:pt idx="0">
                  <c:v>66</c:v>
                </c:pt>
                <c:pt idx="1">
                  <c:v>138</c:v>
                </c:pt>
                <c:pt idx="2">
                  <c:v>60</c:v>
                </c:pt>
                <c:pt idx="3">
                  <c:v>53</c:v>
                </c:pt>
                <c:pt idx="4">
                  <c:v>21</c:v>
                </c:pt>
              </c:numCache>
            </c:numRef>
          </c:val>
        </c:ser>
        <c:ser>
          <c:idx val="2"/>
          <c:order val="2"/>
          <c:tx>
            <c:strRef>
              <c:f>Sheet1!$E$989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(Sheet1!$B$990,Sheet1!$B$992,Sheet1!$B$994,Sheet1!$B$996,Sheet1!$B$998)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(Sheet1!$E$990,Sheet1!$E$992,Sheet1!$E$994,Sheet1!$E$996,Sheet1!$E$998)</c:f>
              <c:numCache>
                <c:formatCode>###0</c:formatCode>
                <c:ptCount val="5"/>
                <c:pt idx="0">
                  <c:v>15</c:v>
                </c:pt>
                <c:pt idx="1">
                  <c:v>30</c:v>
                </c:pt>
                <c:pt idx="2">
                  <c:v>16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</c:ser>
        <c:ser>
          <c:idx val="3"/>
          <c:order val="3"/>
          <c:tx>
            <c:strRef>
              <c:f>Sheet1!$F$989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(Sheet1!$B$990,Sheet1!$B$992,Sheet1!$B$994,Sheet1!$B$996,Sheet1!$B$998)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(Sheet1!$F$990,Sheet1!$F$992,Sheet1!$F$994,Sheet1!$F$996,Sheet1!$F$998)</c:f>
              <c:numCache>
                <c:formatCode>###0</c:formatCode>
                <c:ptCount val="5"/>
                <c:pt idx="0">
                  <c:v>88</c:v>
                </c:pt>
                <c:pt idx="1">
                  <c:v>103</c:v>
                </c:pt>
                <c:pt idx="2">
                  <c:v>28</c:v>
                </c:pt>
                <c:pt idx="3">
                  <c:v>21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Sheet1!$G$989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(Sheet1!$B$990,Sheet1!$B$992,Sheet1!$B$994,Sheet1!$B$996,Sheet1!$B$998)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(Sheet1!$G$990,Sheet1!$G$992,Sheet1!$G$994,Sheet1!$G$996,Sheet1!$G$998)</c:f>
              <c:numCache>
                <c:formatCode>###0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473600"/>
        <c:axId val="88475136"/>
      </c:barChart>
      <c:catAx>
        <c:axId val="88473600"/>
        <c:scaling>
          <c:orientation val="maxMin"/>
        </c:scaling>
        <c:delete val="0"/>
        <c:axPos val="l"/>
        <c:majorTickMark val="out"/>
        <c:minorTickMark val="none"/>
        <c:tickLblPos val="nextTo"/>
        <c:crossAx val="88475136"/>
        <c:crosses val="autoZero"/>
        <c:auto val="1"/>
        <c:lblAlgn val="ctr"/>
        <c:lblOffset val="100"/>
        <c:noMultiLvlLbl val="0"/>
      </c:catAx>
      <c:valAx>
        <c:axId val="884751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47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99250466611703"/>
          <c:y val="0.10171537068504739"/>
          <c:w val="0.78579280253640482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Sheet1!$C$1018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(Sheet1!$B$1019,Sheet1!$B$1021,Sheet1!$B$1023,Sheet1!$B$1025,Sheet1!$B$1027)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(Sheet1!$C$1019,Sheet1!$C$1021,Sheet1!$C$1023,Sheet1!$C$1025,Sheet1!$C$1027)</c:f>
              <c:numCache>
                <c:formatCode>###0</c:formatCode>
                <c:ptCount val="5"/>
                <c:pt idx="0">
                  <c:v>25</c:v>
                </c:pt>
                <c:pt idx="1">
                  <c:v>71</c:v>
                </c:pt>
                <c:pt idx="2">
                  <c:v>36</c:v>
                </c:pt>
                <c:pt idx="3">
                  <c:v>44</c:v>
                </c:pt>
                <c:pt idx="4">
                  <c:v>14</c:v>
                </c:pt>
              </c:numCache>
            </c:numRef>
          </c:val>
        </c:ser>
        <c:ser>
          <c:idx val="1"/>
          <c:order val="1"/>
          <c:tx>
            <c:strRef>
              <c:f>Sheet1!$D$1018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(Sheet1!$B$1019,Sheet1!$B$1021,Sheet1!$B$1023,Sheet1!$B$1025,Sheet1!$B$1027)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(Sheet1!$D$1019,Sheet1!$D$1021,Sheet1!$D$1023,Sheet1!$D$1025,Sheet1!$D$1027)</c:f>
              <c:numCache>
                <c:formatCode>###0</c:formatCode>
                <c:ptCount val="5"/>
                <c:pt idx="0">
                  <c:v>49</c:v>
                </c:pt>
                <c:pt idx="1">
                  <c:v>141</c:v>
                </c:pt>
                <c:pt idx="2">
                  <c:v>67</c:v>
                </c:pt>
                <c:pt idx="3">
                  <c:v>44</c:v>
                </c:pt>
                <c:pt idx="4">
                  <c:v>28</c:v>
                </c:pt>
              </c:numCache>
            </c:numRef>
          </c:val>
        </c:ser>
        <c:ser>
          <c:idx val="2"/>
          <c:order val="2"/>
          <c:tx>
            <c:strRef>
              <c:f>Sheet1!$E$1018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(Sheet1!$B$1019,Sheet1!$B$1021,Sheet1!$B$1023,Sheet1!$B$1025,Sheet1!$B$1027)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(Sheet1!$E$1019,Sheet1!$E$1021,Sheet1!$E$1023,Sheet1!$E$1025,Sheet1!$E$1027)</c:f>
              <c:numCache>
                <c:formatCode>###0</c:formatCode>
                <c:ptCount val="5"/>
                <c:pt idx="0">
                  <c:v>16</c:v>
                </c:pt>
                <c:pt idx="1">
                  <c:v>44</c:v>
                </c:pt>
                <c:pt idx="2">
                  <c:v>25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Sheet1!$F$1018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(Sheet1!$B$1019,Sheet1!$B$1021,Sheet1!$B$1023,Sheet1!$B$1025,Sheet1!$B$1027)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(Sheet1!$F$1019,Sheet1!$F$1021,Sheet1!$F$1023,Sheet1!$F$1025,Sheet1!$F$1027)</c:f>
              <c:numCache>
                <c:formatCode>###0</c:formatCode>
                <c:ptCount val="5"/>
                <c:pt idx="0">
                  <c:v>107</c:v>
                </c:pt>
                <c:pt idx="1">
                  <c:v>119</c:v>
                </c:pt>
                <c:pt idx="2">
                  <c:v>18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Sheet1!$G$1018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(Sheet1!$B$1019,Sheet1!$B$1021,Sheet1!$B$1023,Sheet1!$B$1025,Sheet1!$B$1027)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(Sheet1!$G$1019,Sheet1!$G$1021,Sheet1!$G$1023,Sheet1!$G$1025,Sheet1!$G$1027)</c:f>
              <c:numCache>
                <c:formatCode>###0</c:formatCode>
                <c:ptCount val="5"/>
                <c:pt idx="0">
                  <c:v>11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533248"/>
        <c:axId val="88289280"/>
      </c:barChart>
      <c:catAx>
        <c:axId val="88533248"/>
        <c:scaling>
          <c:orientation val="maxMin"/>
        </c:scaling>
        <c:delete val="0"/>
        <c:axPos val="l"/>
        <c:majorTickMark val="out"/>
        <c:minorTickMark val="none"/>
        <c:tickLblPos val="nextTo"/>
        <c:crossAx val="88289280"/>
        <c:crosses val="autoZero"/>
        <c:auto val="1"/>
        <c:lblAlgn val="ctr"/>
        <c:lblOffset val="100"/>
        <c:noMultiLvlLbl val="0"/>
      </c:catAx>
      <c:valAx>
        <c:axId val="882892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53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86268770678E-2"/>
          <c:y val="0.87783076117258219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17235345581796"/>
          <c:y val="0.10171537068504739"/>
          <c:w val="0.78761307749152742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Sheet1!$C$1047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(Sheet1!$B$1048,Sheet1!$B$1050,Sheet1!$B$1052,Sheet1!$B$1054,Sheet1!$B$1056)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(Sheet1!$C$1048,Sheet1!$C$1050,Sheet1!$C$1052,Sheet1!$C$1054,Sheet1!$C$1056)</c:f>
              <c:numCache>
                <c:formatCode>###0</c:formatCode>
                <c:ptCount val="5"/>
                <c:pt idx="0">
                  <c:v>27</c:v>
                </c:pt>
                <c:pt idx="1">
                  <c:v>42</c:v>
                </c:pt>
                <c:pt idx="2">
                  <c:v>21</c:v>
                </c:pt>
                <c:pt idx="3">
                  <c:v>22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Sheet1!$D$1047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(Sheet1!$B$1048,Sheet1!$B$1050,Sheet1!$B$1052,Sheet1!$B$1054,Sheet1!$B$1056)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(Sheet1!$D$1048,Sheet1!$D$1050,Sheet1!$D$1052,Sheet1!$D$1054,Sheet1!$D$1056)</c:f>
              <c:numCache>
                <c:formatCode>###0</c:formatCode>
                <c:ptCount val="5"/>
                <c:pt idx="0">
                  <c:v>67</c:v>
                </c:pt>
                <c:pt idx="1">
                  <c:v>164</c:v>
                </c:pt>
                <c:pt idx="2">
                  <c:v>65</c:v>
                </c:pt>
                <c:pt idx="3">
                  <c:v>53</c:v>
                </c:pt>
                <c:pt idx="4">
                  <c:v>29</c:v>
                </c:pt>
              </c:numCache>
            </c:numRef>
          </c:val>
        </c:ser>
        <c:ser>
          <c:idx val="2"/>
          <c:order val="2"/>
          <c:tx>
            <c:strRef>
              <c:f>Sheet1!$E$1047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(Sheet1!$B$1048,Sheet1!$B$1050,Sheet1!$B$1052,Sheet1!$B$1054,Sheet1!$B$1056)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(Sheet1!$E$1048,Sheet1!$E$1050,Sheet1!$E$1052,Sheet1!$E$1054,Sheet1!$E$1056)</c:f>
              <c:numCache>
                <c:formatCode>###0</c:formatCode>
                <c:ptCount val="5"/>
                <c:pt idx="0">
                  <c:v>17</c:v>
                </c:pt>
                <c:pt idx="1">
                  <c:v>61</c:v>
                </c:pt>
                <c:pt idx="2">
                  <c:v>47</c:v>
                </c:pt>
                <c:pt idx="3">
                  <c:v>36</c:v>
                </c:pt>
                <c:pt idx="4">
                  <c:v>10</c:v>
                </c:pt>
              </c:numCache>
            </c:numRef>
          </c:val>
        </c:ser>
        <c:ser>
          <c:idx val="3"/>
          <c:order val="3"/>
          <c:tx>
            <c:strRef>
              <c:f>Sheet1!$F$1047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(Sheet1!$B$1048,Sheet1!$B$1050,Sheet1!$B$1052,Sheet1!$B$1054,Sheet1!$B$1056)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(Sheet1!$F$1048,Sheet1!$F$1050,Sheet1!$F$1052,Sheet1!$F$1054,Sheet1!$F$1056)</c:f>
              <c:numCache>
                <c:formatCode>###0</c:formatCode>
                <c:ptCount val="5"/>
                <c:pt idx="0">
                  <c:v>87</c:v>
                </c:pt>
                <c:pt idx="1">
                  <c:v>109</c:v>
                </c:pt>
                <c:pt idx="2">
                  <c:v>15</c:v>
                </c:pt>
                <c:pt idx="3">
                  <c:v>16</c:v>
                </c:pt>
                <c:pt idx="4">
                  <c:v>4</c:v>
                </c:pt>
              </c:numCache>
            </c:numRef>
          </c:val>
        </c:ser>
        <c:ser>
          <c:idx val="4"/>
          <c:order val="4"/>
          <c:tx>
            <c:strRef>
              <c:f>Sheet1!$G$1047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(Sheet1!$B$1048,Sheet1!$B$1050,Sheet1!$B$1052,Sheet1!$B$1054,Sheet1!$B$1056)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(Sheet1!$G$1048,Sheet1!$G$1050,Sheet1!$G$1052,Sheet1!$G$1054,Sheet1!$G$1056)</c:f>
              <c:numCache>
                <c:formatCode>###0</c:formatCode>
                <c:ptCount val="5"/>
                <c:pt idx="0">
                  <c:v>10</c:v>
                </c:pt>
                <c:pt idx="1">
                  <c:v>14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339200"/>
        <c:axId val="88340736"/>
      </c:barChart>
      <c:catAx>
        <c:axId val="88339200"/>
        <c:scaling>
          <c:orientation val="maxMin"/>
        </c:scaling>
        <c:delete val="0"/>
        <c:axPos val="l"/>
        <c:majorTickMark val="out"/>
        <c:minorTickMark val="none"/>
        <c:tickLblPos val="nextTo"/>
        <c:crossAx val="88340736"/>
        <c:crosses val="autoZero"/>
        <c:auto val="1"/>
        <c:lblAlgn val="ctr"/>
        <c:lblOffset val="100"/>
        <c:noMultiLvlLbl val="0"/>
      </c:catAx>
      <c:valAx>
        <c:axId val="883407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33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1191635027E-2"/>
          <c:y val="0.87786163093249714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4735568278263"/>
          <c:y val="0.10171537068504739"/>
          <c:w val="0.78563804070101351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Sheet1!$C$1076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(Sheet1!$B$1077,Sheet1!$B$1079,Sheet1!$B$1081,Sheet1!$B$1083,Sheet1!$B$1085)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(Sheet1!$C$1077,Sheet1!$C$1079,Sheet1!$C$1081,Sheet1!$C$1083,Sheet1!$C$1085)</c:f>
              <c:numCache>
                <c:formatCode>###0</c:formatCode>
                <c:ptCount val="5"/>
                <c:pt idx="0">
                  <c:v>21</c:v>
                </c:pt>
                <c:pt idx="1">
                  <c:v>62</c:v>
                </c:pt>
                <c:pt idx="2">
                  <c:v>18</c:v>
                </c:pt>
                <c:pt idx="3">
                  <c:v>21</c:v>
                </c:pt>
                <c:pt idx="4">
                  <c:v>12</c:v>
                </c:pt>
              </c:numCache>
            </c:numRef>
          </c:val>
        </c:ser>
        <c:ser>
          <c:idx val="1"/>
          <c:order val="1"/>
          <c:tx>
            <c:strRef>
              <c:f>Sheet1!$D$1076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(Sheet1!$B$1077,Sheet1!$B$1079,Sheet1!$B$1081,Sheet1!$B$1083,Sheet1!$B$1085)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(Sheet1!$D$1077,Sheet1!$D$1079,Sheet1!$D$1081,Sheet1!$D$1083,Sheet1!$D$1085)</c:f>
              <c:numCache>
                <c:formatCode>###0</c:formatCode>
                <c:ptCount val="5"/>
                <c:pt idx="0">
                  <c:v>38</c:v>
                </c:pt>
                <c:pt idx="1">
                  <c:v>113</c:v>
                </c:pt>
                <c:pt idx="2">
                  <c:v>48</c:v>
                </c:pt>
                <c:pt idx="3">
                  <c:v>39</c:v>
                </c:pt>
                <c:pt idx="4">
                  <c:v>33</c:v>
                </c:pt>
              </c:numCache>
            </c:numRef>
          </c:val>
        </c:ser>
        <c:ser>
          <c:idx val="2"/>
          <c:order val="2"/>
          <c:tx>
            <c:strRef>
              <c:f>Sheet1!$E$1076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(Sheet1!$B$1077,Sheet1!$B$1079,Sheet1!$B$1081,Sheet1!$B$1083,Sheet1!$B$1085)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(Sheet1!$E$1077,Sheet1!$E$1079,Sheet1!$E$1081,Sheet1!$E$1083,Sheet1!$E$1085)</c:f>
              <c:numCache>
                <c:formatCode>###0</c:formatCode>
                <c:ptCount val="5"/>
                <c:pt idx="0">
                  <c:v>16</c:v>
                </c:pt>
                <c:pt idx="1">
                  <c:v>54</c:v>
                </c:pt>
                <c:pt idx="2">
                  <c:v>48</c:v>
                </c:pt>
                <c:pt idx="3">
                  <c:v>39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Sheet1!$F$1076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(Sheet1!$B$1077,Sheet1!$B$1079,Sheet1!$B$1081,Sheet1!$B$1083,Sheet1!$B$1085)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(Sheet1!$F$1077,Sheet1!$F$1079,Sheet1!$F$1081,Sheet1!$F$1083,Sheet1!$F$1085)</c:f>
              <c:numCache>
                <c:formatCode>###0</c:formatCode>
                <c:ptCount val="5"/>
                <c:pt idx="0">
                  <c:v>124</c:v>
                </c:pt>
                <c:pt idx="1">
                  <c:v>147</c:v>
                </c:pt>
                <c:pt idx="2">
                  <c:v>34</c:v>
                </c:pt>
                <c:pt idx="3">
                  <c:v>26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Sheet1!$G$1076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(Sheet1!$B$1077,Sheet1!$B$1079,Sheet1!$B$1081,Sheet1!$B$1083,Sheet1!$B$1085)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(Sheet1!$G$1077,Sheet1!$G$1079,Sheet1!$G$1081,Sheet1!$G$1083,Sheet1!$G$1085)</c:f>
              <c:numCache>
                <c:formatCode>###0</c:formatCode>
                <c:ptCount val="5"/>
                <c:pt idx="0">
                  <c:v>9</c:v>
                </c:pt>
                <c:pt idx="1">
                  <c:v>14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402944"/>
        <c:axId val="88408832"/>
      </c:barChart>
      <c:catAx>
        <c:axId val="88402944"/>
        <c:scaling>
          <c:orientation val="maxMin"/>
        </c:scaling>
        <c:delete val="0"/>
        <c:axPos val="l"/>
        <c:majorTickMark val="out"/>
        <c:minorTickMark val="none"/>
        <c:tickLblPos val="nextTo"/>
        <c:crossAx val="88408832"/>
        <c:crosses val="autoZero"/>
        <c:auto val="1"/>
        <c:lblAlgn val="ctr"/>
        <c:lblOffset val="100"/>
        <c:noMultiLvlLbl val="0"/>
      </c:catAx>
      <c:valAx>
        <c:axId val="8840883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402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9123987449594"/>
          <c:y val="0.10171537068504739"/>
          <c:w val="0.78339420700068618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Sheet1!$C$1105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(Sheet1!$B$1106,Sheet1!$B$1108,Sheet1!$B$1110,Sheet1!$B$1112,Sheet1!$B$1114)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(Sheet1!$C$1106,Sheet1!$C$1108,Sheet1!$C$1110,Sheet1!$C$1112,Sheet1!$C$1114)</c:f>
              <c:numCache>
                <c:formatCode>###0</c:formatCode>
                <c:ptCount val="5"/>
                <c:pt idx="0">
                  <c:v>10</c:v>
                </c:pt>
                <c:pt idx="1">
                  <c:v>39</c:v>
                </c:pt>
                <c:pt idx="2">
                  <c:v>12</c:v>
                </c:pt>
                <c:pt idx="3">
                  <c:v>21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Sheet1!$D$1105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(Sheet1!$B$1106,Sheet1!$B$1108,Sheet1!$B$1110,Sheet1!$B$1112,Sheet1!$B$1114)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(Sheet1!$D$1106,Sheet1!$D$1108,Sheet1!$D$1110,Sheet1!$D$1112,Sheet1!$D$1114)</c:f>
              <c:numCache>
                <c:formatCode>###0</c:formatCode>
                <c:ptCount val="5"/>
                <c:pt idx="0">
                  <c:v>28</c:v>
                </c:pt>
                <c:pt idx="1">
                  <c:v>83</c:v>
                </c:pt>
                <c:pt idx="2">
                  <c:v>46</c:v>
                </c:pt>
                <c:pt idx="3">
                  <c:v>36</c:v>
                </c:pt>
                <c:pt idx="4">
                  <c:v>26</c:v>
                </c:pt>
              </c:numCache>
            </c:numRef>
          </c:val>
        </c:ser>
        <c:ser>
          <c:idx val="2"/>
          <c:order val="2"/>
          <c:tx>
            <c:strRef>
              <c:f>Sheet1!$E$1105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(Sheet1!$B$1106,Sheet1!$B$1108,Sheet1!$B$1110,Sheet1!$B$1112,Sheet1!$B$1114)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(Sheet1!$E$1106,Sheet1!$E$1108,Sheet1!$E$1110,Sheet1!$E$1112,Sheet1!$E$1114)</c:f>
              <c:numCache>
                <c:formatCode>###0</c:formatCode>
                <c:ptCount val="5"/>
                <c:pt idx="0">
                  <c:v>7</c:v>
                </c:pt>
                <c:pt idx="1">
                  <c:v>35</c:v>
                </c:pt>
                <c:pt idx="2">
                  <c:v>31</c:v>
                </c:pt>
                <c:pt idx="3">
                  <c:v>31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Sheet1!$F$1105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(Sheet1!$B$1106,Sheet1!$B$1108,Sheet1!$B$1110,Sheet1!$B$1112,Sheet1!$B$1114)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(Sheet1!$F$1106,Sheet1!$F$1108,Sheet1!$F$1110,Sheet1!$F$1112,Sheet1!$F$1114)</c:f>
              <c:numCache>
                <c:formatCode>###0</c:formatCode>
                <c:ptCount val="5"/>
                <c:pt idx="0">
                  <c:v>153</c:v>
                </c:pt>
                <c:pt idx="1">
                  <c:v>215</c:v>
                </c:pt>
                <c:pt idx="2">
                  <c:v>57</c:v>
                </c:pt>
                <c:pt idx="3">
                  <c:v>35</c:v>
                </c:pt>
                <c:pt idx="4">
                  <c:v>9</c:v>
                </c:pt>
              </c:numCache>
            </c:numRef>
          </c:val>
        </c:ser>
        <c:ser>
          <c:idx val="4"/>
          <c:order val="4"/>
          <c:tx>
            <c:strRef>
              <c:f>Sheet1!$G$1105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(Sheet1!$B$1106,Sheet1!$B$1108,Sheet1!$B$1110,Sheet1!$B$1112,Sheet1!$B$1114)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(Sheet1!$G$1106,Sheet1!$G$1108,Sheet1!$G$1110,Sheet1!$G$1112,Sheet1!$G$1114)</c:f>
              <c:numCache>
                <c:formatCode>###0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458752"/>
        <c:axId val="88460288"/>
      </c:barChart>
      <c:catAx>
        <c:axId val="88458752"/>
        <c:scaling>
          <c:orientation val="maxMin"/>
        </c:scaling>
        <c:delete val="0"/>
        <c:axPos val="l"/>
        <c:majorTickMark val="out"/>
        <c:minorTickMark val="none"/>
        <c:tickLblPos val="nextTo"/>
        <c:crossAx val="88460288"/>
        <c:crosses val="autoZero"/>
        <c:auto val="1"/>
        <c:lblAlgn val="ctr"/>
        <c:lblOffset val="100"/>
        <c:noMultiLvlLbl val="0"/>
      </c:catAx>
      <c:valAx>
        <c:axId val="88460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458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3616552761824"/>
          <c:y val="0.10171537068504739"/>
          <c:w val="0.78554934256406361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Sheet1!$C$1134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(Sheet1!$B$1135,Sheet1!$B$1137,Sheet1!$B$1139,Sheet1!$B$1141,Sheet1!$B$1143)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(Sheet1!$C$1135,Sheet1!$C$1137,Sheet1!$C$1139,Sheet1!$C$1141,Sheet1!$C$1143)</c:f>
              <c:numCache>
                <c:formatCode>###0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Sheet1!$D$1134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(Sheet1!$B$1135,Sheet1!$B$1137,Sheet1!$B$1139,Sheet1!$B$1141,Sheet1!$B$1143)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(Sheet1!$D$1135,Sheet1!$D$1137,Sheet1!$D$1139,Sheet1!$D$1141,Sheet1!$D$1143)</c:f>
              <c:numCache>
                <c:formatCode>###0</c:formatCode>
                <c:ptCount val="5"/>
                <c:pt idx="0">
                  <c:v>6</c:v>
                </c:pt>
                <c:pt idx="1">
                  <c:v>20</c:v>
                </c:pt>
                <c:pt idx="2">
                  <c:v>10</c:v>
                </c:pt>
                <c:pt idx="3">
                  <c:v>15</c:v>
                </c:pt>
                <c:pt idx="4">
                  <c:v>22</c:v>
                </c:pt>
              </c:numCache>
            </c:numRef>
          </c:val>
        </c:ser>
        <c:ser>
          <c:idx val="2"/>
          <c:order val="2"/>
          <c:tx>
            <c:strRef>
              <c:f>Sheet1!$E$1134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(Sheet1!$B$1135,Sheet1!$B$1137,Sheet1!$B$1139,Sheet1!$B$1141,Sheet1!$B$1143)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(Sheet1!$E$1135,Sheet1!$E$1137,Sheet1!$E$1139,Sheet1!$E$1141,Sheet1!$E$1143)</c:f>
              <c:numCache>
                <c:formatCode>###0</c:formatCode>
                <c:ptCount val="5"/>
                <c:pt idx="0">
                  <c:v>11</c:v>
                </c:pt>
                <c:pt idx="1">
                  <c:v>33</c:v>
                </c:pt>
                <c:pt idx="2">
                  <c:v>28</c:v>
                </c:pt>
                <c:pt idx="3">
                  <c:v>20</c:v>
                </c:pt>
                <c:pt idx="4">
                  <c:v>7</c:v>
                </c:pt>
              </c:numCache>
            </c:numRef>
          </c:val>
        </c:ser>
        <c:ser>
          <c:idx val="3"/>
          <c:order val="3"/>
          <c:tx>
            <c:strRef>
              <c:f>Sheet1!$F$1134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(Sheet1!$B$1135,Sheet1!$B$1137,Sheet1!$B$1139,Sheet1!$B$1141,Sheet1!$B$1143)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(Sheet1!$F$1135,Sheet1!$F$1137,Sheet1!$F$1139,Sheet1!$F$1141,Sheet1!$F$1143)</c:f>
              <c:numCache>
                <c:formatCode>###0</c:formatCode>
                <c:ptCount val="5"/>
                <c:pt idx="0">
                  <c:v>179</c:v>
                </c:pt>
                <c:pt idx="1">
                  <c:v>311</c:v>
                </c:pt>
                <c:pt idx="2">
                  <c:v>106</c:v>
                </c:pt>
                <c:pt idx="3">
                  <c:v>87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Sheet1!$G$1134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(Sheet1!$B$1135,Sheet1!$B$1137,Sheet1!$B$1139,Sheet1!$B$1141,Sheet1!$B$1143)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(Sheet1!$G$1135,Sheet1!$G$1137,Sheet1!$G$1139,Sheet1!$G$1141,Sheet1!$G$1143)</c:f>
              <c:numCache>
                <c:formatCode>###0</c:formatCode>
                <c:ptCount val="5"/>
                <c:pt idx="0">
                  <c:v>10</c:v>
                </c:pt>
                <c:pt idx="1">
                  <c:v>23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670208"/>
        <c:axId val="88671744"/>
      </c:barChart>
      <c:catAx>
        <c:axId val="88670208"/>
        <c:scaling>
          <c:orientation val="maxMin"/>
        </c:scaling>
        <c:delete val="0"/>
        <c:axPos val="l"/>
        <c:majorTickMark val="out"/>
        <c:minorTickMark val="none"/>
        <c:tickLblPos val="nextTo"/>
        <c:crossAx val="88671744"/>
        <c:crosses val="autoZero"/>
        <c:auto val="1"/>
        <c:lblAlgn val="ctr"/>
        <c:lblOffset val="100"/>
        <c:noMultiLvlLbl val="0"/>
      </c:catAx>
      <c:valAx>
        <c:axId val="886717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670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43758978673559"/>
          <c:y val="0.10171537068504739"/>
          <c:w val="0.78334795457426754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Sheet1!$C$1163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(Sheet1!$B$1164,Sheet1!$B$1166,Sheet1!$B$1168,Sheet1!$B$1170,Sheet1!$B$1172)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(Sheet1!$C$1164,Sheet1!$C$1166,Sheet1!$C$1168,Sheet1!$C$1170,Sheet1!$C$1172)</c:f>
              <c:numCache>
                <c:formatCode>###0</c:formatCode>
                <c:ptCount val="5"/>
                <c:pt idx="0">
                  <c:v>13</c:v>
                </c:pt>
                <c:pt idx="1">
                  <c:v>19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Sheet1!$D$1163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(Sheet1!$B$1164,Sheet1!$B$1166,Sheet1!$B$1168,Sheet1!$B$1170,Sheet1!$B$1172)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(Sheet1!$D$1164,Sheet1!$D$1166,Sheet1!$D$1168,Sheet1!$D$1170,Sheet1!$D$1172)</c:f>
              <c:numCache>
                <c:formatCode>###0</c:formatCode>
                <c:ptCount val="5"/>
                <c:pt idx="0">
                  <c:v>81</c:v>
                </c:pt>
                <c:pt idx="1">
                  <c:v>152</c:v>
                </c:pt>
                <c:pt idx="2">
                  <c:v>56</c:v>
                </c:pt>
                <c:pt idx="3">
                  <c:v>65</c:v>
                </c:pt>
                <c:pt idx="4">
                  <c:v>31</c:v>
                </c:pt>
              </c:numCache>
            </c:numRef>
          </c:val>
        </c:ser>
        <c:ser>
          <c:idx val="2"/>
          <c:order val="2"/>
          <c:tx>
            <c:strRef>
              <c:f>Sheet1!$E$1163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(Sheet1!$B$1164,Sheet1!$B$1166,Sheet1!$B$1168,Sheet1!$B$1170,Sheet1!$B$1172)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(Sheet1!$E$1164,Sheet1!$E$1166,Sheet1!$E$1168,Sheet1!$E$1170,Sheet1!$E$1172)</c:f>
              <c:numCache>
                <c:formatCode>###0</c:formatCode>
                <c:ptCount val="5"/>
                <c:pt idx="0">
                  <c:v>59</c:v>
                </c:pt>
                <c:pt idx="1">
                  <c:v>106</c:v>
                </c:pt>
                <c:pt idx="2">
                  <c:v>36</c:v>
                </c:pt>
                <c:pt idx="3">
                  <c:v>20</c:v>
                </c:pt>
                <c:pt idx="4">
                  <c:v>8</c:v>
                </c:pt>
              </c:numCache>
            </c:numRef>
          </c:val>
        </c:ser>
        <c:ser>
          <c:idx val="3"/>
          <c:order val="3"/>
          <c:tx>
            <c:strRef>
              <c:f>Sheet1!$F$1163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(Sheet1!$B$1164,Sheet1!$B$1166,Sheet1!$B$1168,Sheet1!$B$1170,Sheet1!$B$1172)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(Sheet1!$F$1164,Sheet1!$F$1166,Sheet1!$F$1168,Sheet1!$F$1170,Sheet1!$F$1172)</c:f>
              <c:numCache>
                <c:formatCode>###0</c:formatCode>
                <c:ptCount val="5"/>
                <c:pt idx="0">
                  <c:v>46</c:v>
                </c:pt>
                <c:pt idx="1">
                  <c:v>96</c:v>
                </c:pt>
                <c:pt idx="2">
                  <c:v>44</c:v>
                </c:pt>
                <c:pt idx="3">
                  <c:v>34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Sheet1!$G$1163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(Sheet1!$B$1164,Sheet1!$B$1166,Sheet1!$B$1168,Sheet1!$B$1170,Sheet1!$B$1172)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(Sheet1!$G$1164,Sheet1!$G$1166,Sheet1!$G$1168,Sheet1!$G$1170,Sheet1!$G$1172)</c:f>
              <c:numCache>
                <c:formatCode>###0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713472"/>
        <c:axId val="94502912"/>
      </c:barChart>
      <c:catAx>
        <c:axId val="88713472"/>
        <c:scaling>
          <c:orientation val="maxMin"/>
        </c:scaling>
        <c:delete val="0"/>
        <c:axPos val="l"/>
        <c:majorTickMark val="out"/>
        <c:minorTickMark val="none"/>
        <c:tickLblPos val="nextTo"/>
        <c:crossAx val="94502912"/>
        <c:crosses val="autoZero"/>
        <c:auto val="1"/>
        <c:lblAlgn val="ctr"/>
        <c:lblOffset val="100"/>
        <c:noMultiLvlLbl val="0"/>
      </c:catAx>
      <c:valAx>
        <c:axId val="945029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71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493764031879"/>
          <c:y val="0.10171537068504739"/>
          <c:w val="0.78131042952069951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Sheet1!$C$1192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(Sheet1!$B$1193,Sheet1!$B$1195,Sheet1!$B$1197,Sheet1!$B$1199,Sheet1!$B$1201)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(Sheet1!$C$1193,Sheet1!$C$1195,Sheet1!$C$1197,Sheet1!$C$1199,Sheet1!$C$1201)</c:f>
              <c:numCache>
                <c:formatCode>###0</c:formatCode>
                <c:ptCount val="5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Sheet1!$D$1192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(Sheet1!$B$1193,Sheet1!$B$1195,Sheet1!$B$1197,Sheet1!$B$1199,Sheet1!$B$1201)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(Sheet1!$D$1193,Sheet1!$D$1195,Sheet1!$D$1197,Sheet1!$D$1199,Sheet1!$D$1201)</c:f>
              <c:numCache>
                <c:formatCode>###0</c:formatCode>
                <c:ptCount val="5"/>
                <c:pt idx="0">
                  <c:v>29</c:v>
                </c:pt>
                <c:pt idx="1">
                  <c:v>70</c:v>
                </c:pt>
                <c:pt idx="2">
                  <c:v>27</c:v>
                </c:pt>
                <c:pt idx="3">
                  <c:v>24</c:v>
                </c:pt>
                <c:pt idx="4">
                  <c:v>16</c:v>
                </c:pt>
              </c:numCache>
            </c:numRef>
          </c:val>
        </c:ser>
        <c:ser>
          <c:idx val="2"/>
          <c:order val="2"/>
          <c:tx>
            <c:strRef>
              <c:f>Sheet1!$E$1192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(Sheet1!$B$1193,Sheet1!$B$1195,Sheet1!$B$1197,Sheet1!$B$1199,Sheet1!$B$1201)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(Sheet1!$E$1193,Sheet1!$E$1195,Sheet1!$E$1197,Sheet1!$E$1199,Sheet1!$E$1201)</c:f>
              <c:numCache>
                <c:formatCode>###0</c:formatCode>
                <c:ptCount val="5"/>
                <c:pt idx="0">
                  <c:v>13</c:v>
                </c:pt>
                <c:pt idx="1">
                  <c:v>24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Sheet1!$F$1192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(Sheet1!$B$1193,Sheet1!$B$1195,Sheet1!$B$1197,Sheet1!$B$1199,Sheet1!$B$1201)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(Sheet1!$F$1193,Sheet1!$F$1195,Sheet1!$F$1197,Sheet1!$F$1199,Sheet1!$F$1201)</c:f>
              <c:numCache>
                <c:formatCode>###0</c:formatCode>
                <c:ptCount val="5"/>
                <c:pt idx="0">
                  <c:v>120</c:v>
                </c:pt>
                <c:pt idx="1">
                  <c:v>210</c:v>
                </c:pt>
                <c:pt idx="2">
                  <c:v>84</c:v>
                </c:pt>
                <c:pt idx="3">
                  <c:v>61</c:v>
                </c:pt>
                <c:pt idx="4">
                  <c:v>22</c:v>
                </c:pt>
              </c:numCache>
            </c:numRef>
          </c:val>
        </c:ser>
        <c:ser>
          <c:idx val="4"/>
          <c:order val="4"/>
          <c:tx>
            <c:strRef>
              <c:f>Sheet1!$G$1192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(Sheet1!$B$1193,Sheet1!$B$1195,Sheet1!$B$1197,Sheet1!$B$1199,Sheet1!$B$1201)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(Sheet1!$G$1193,Sheet1!$G$1195,Sheet1!$G$1197,Sheet1!$G$1199,Sheet1!$G$1201)</c:f>
              <c:numCache>
                <c:formatCode>###0</c:formatCode>
                <c:ptCount val="5"/>
                <c:pt idx="0">
                  <c:v>44</c:v>
                </c:pt>
                <c:pt idx="1">
                  <c:v>81</c:v>
                </c:pt>
                <c:pt idx="2">
                  <c:v>28</c:v>
                </c:pt>
                <c:pt idx="3">
                  <c:v>26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4552832"/>
        <c:axId val="94554368"/>
      </c:barChart>
      <c:catAx>
        <c:axId val="94552832"/>
        <c:scaling>
          <c:orientation val="maxMin"/>
        </c:scaling>
        <c:delete val="0"/>
        <c:axPos val="l"/>
        <c:majorTickMark val="out"/>
        <c:minorTickMark val="none"/>
        <c:tickLblPos val="nextTo"/>
        <c:crossAx val="94554368"/>
        <c:crosses val="autoZero"/>
        <c:auto val="1"/>
        <c:lblAlgn val="ctr"/>
        <c:lblOffset val="100"/>
        <c:noMultiLvlLbl val="0"/>
      </c:catAx>
      <c:valAx>
        <c:axId val="945543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455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1582672250045"/>
          <c:y val="0.10171537068504739"/>
          <c:w val="0.78576957114336976"/>
          <c:h val="0.70730041723508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Sheet1!$C$1221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(Sheet1!$B$1222,Sheet1!$B$1224,Sheet1!$B$1226,Sheet1!$B$1228,Sheet1!$B$1230)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(Sheet1!$C$1222,Sheet1!$C$1224,Sheet1!$C$1226,Sheet1!$C$1228,Sheet1!$C$1230)</c:f>
              <c:numCache>
                <c:formatCode>###0</c:formatCode>
                <c:ptCount val="5"/>
                <c:pt idx="0">
                  <c:v>60</c:v>
                </c:pt>
                <c:pt idx="1">
                  <c:v>85</c:v>
                </c:pt>
                <c:pt idx="2">
                  <c:v>29</c:v>
                </c:pt>
                <c:pt idx="3">
                  <c:v>18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Sheet1!$D$1221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(Sheet1!$B$1222,Sheet1!$B$1224,Sheet1!$B$1226,Sheet1!$B$1228,Sheet1!$B$1230)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(Sheet1!$D$1222,Sheet1!$D$1224,Sheet1!$D$1226,Sheet1!$D$1228,Sheet1!$D$1230)</c:f>
              <c:numCache>
                <c:formatCode>###0</c:formatCode>
                <c:ptCount val="5"/>
                <c:pt idx="0">
                  <c:v>65</c:v>
                </c:pt>
                <c:pt idx="1">
                  <c:v>164</c:v>
                </c:pt>
                <c:pt idx="2">
                  <c:v>75</c:v>
                </c:pt>
                <c:pt idx="3">
                  <c:v>57</c:v>
                </c:pt>
                <c:pt idx="4">
                  <c:v>28</c:v>
                </c:pt>
              </c:numCache>
            </c:numRef>
          </c:val>
        </c:ser>
        <c:ser>
          <c:idx val="2"/>
          <c:order val="2"/>
          <c:tx>
            <c:strRef>
              <c:f>Sheet1!$E$1221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(Sheet1!$B$1222,Sheet1!$B$1224,Sheet1!$B$1226,Sheet1!$B$1228,Sheet1!$B$1230)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(Sheet1!$E$1222,Sheet1!$E$1224,Sheet1!$E$1226,Sheet1!$E$1228,Sheet1!$E$1230)</c:f>
              <c:numCache>
                <c:formatCode>###0</c:formatCode>
                <c:ptCount val="5"/>
                <c:pt idx="0">
                  <c:v>14</c:v>
                </c:pt>
                <c:pt idx="1">
                  <c:v>34</c:v>
                </c:pt>
                <c:pt idx="2">
                  <c:v>11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ser>
          <c:idx val="3"/>
          <c:order val="3"/>
          <c:tx>
            <c:strRef>
              <c:f>Sheet1!$F$1221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(Sheet1!$B$1222,Sheet1!$B$1224,Sheet1!$B$1226,Sheet1!$B$1228,Sheet1!$B$1230)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(Sheet1!$F$1222,Sheet1!$F$1224,Sheet1!$F$1226,Sheet1!$F$1228,Sheet1!$F$1230)</c:f>
              <c:numCache>
                <c:formatCode>###0</c:formatCode>
                <c:ptCount val="5"/>
                <c:pt idx="0">
                  <c:v>25</c:v>
                </c:pt>
                <c:pt idx="1">
                  <c:v>24</c:v>
                </c:pt>
                <c:pt idx="2">
                  <c:v>10</c:v>
                </c:pt>
                <c:pt idx="3">
                  <c:v>17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Sheet1!$G$1221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(Sheet1!$B$1222,Sheet1!$B$1224,Sheet1!$B$1226,Sheet1!$B$1228,Sheet1!$B$1230)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(Sheet1!$G$1222,Sheet1!$G$1224,Sheet1!$G$1226,Sheet1!$G$1228,Sheet1!$G$1230)</c:f>
              <c:numCache>
                <c:formatCode>###0</c:formatCode>
                <c:ptCount val="5"/>
                <c:pt idx="0">
                  <c:v>44</c:v>
                </c:pt>
                <c:pt idx="1">
                  <c:v>83</c:v>
                </c:pt>
                <c:pt idx="2">
                  <c:v>27</c:v>
                </c:pt>
                <c:pt idx="3">
                  <c:v>26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9881600"/>
        <c:axId val="89891584"/>
      </c:barChart>
      <c:catAx>
        <c:axId val="89881600"/>
        <c:scaling>
          <c:orientation val="maxMin"/>
        </c:scaling>
        <c:delete val="0"/>
        <c:axPos val="l"/>
        <c:majorTickMark val="out"/>
        <c:minorTickMark val="none"/>
        <c:tickLblPos val="nextTo"/>
        <c:crossAx val="89891584"/>
        <c:crosses val="autoZero"/>
        <c:auto val="1"/>
        <c:lblAlgn val="ctr"/>
        <c:lblOffset val="100"/>
        <c:noMultiLvlLbl val="0"/>
      </c:catAx>
      <c:valAx>
        <c:axId val="8989158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9881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11"/>
          <c:w val="0.94693995043316725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29510689294067"/>
          <c:y val="9.7753720414938364E-2"/>
          <c:w val="0.77837883787064199"/>
          <c:h val="0.71922720529499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Sheet1!$C$391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(Sheet1!$B$392,Sheet1!$B$394,Sheet1!$B$396,Sheet1!$B$398,Sheet1!$B$400)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(Sheet1!$C$392,Sheet1!$C$394,Sheet1!$C$396,Sheet1!$C$398,Sheet1!$C$400)</c:f>
              <c:numCache>
                <c:formatCode>###0</c:formatCode>
                <c:ptCount val="5"/>
                <c:pt idx="0">
                  <c:v>34</c:v>
                </c:pt>
                <c:pt idx="1">
                  <c:v>116</c:v>
                </c:pt>
                <c:pt idx="2">
                  <c:v>44</c:v>
                </c:pt>
                <c:pt idx="3">
                  <c:v>48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Sheet1!$D$391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(Sheet1!$B$392,Sheet1!$B$394,Sheet1!$B$396,Sheet1!$B$398,Sheet1!$B$400)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(Sheet1!$D$392,Sheet1!$D$394,Sheet1!$D$396,Sheet1!$D$398,Sheet1!$D$400)</c:f>
              <c:numCache>
                <c:formatCode>###0</c:formatCode>
                <c:ptCount val="5"/>
                <c:pt idx="0">
                  <c:v>66</c:v>
                </c:pt>
                <c:pt idx="1">
                  <c:v>142</c:v>
                </c:pt>
                <c:pt idx="2">
                  <c:v>67</c:v>
                </c:pt>
                <c:pt idx="3">
                  <c:v>37</c:v>
                </c:pt>
                <c:pt idx="4">
                  <c:v>23</c:v>
                </c:pt>
              </c:numCache>
            </c:numRef>
          </c:val>
        </c:ser>
        <c:ser>
          <c:idx val="2"/>
          <c:order val="2"/>
          <c:tx>
            <c:strRef>
              <c:f>Sheet1!$E$391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(Sheet1!$B$392,Sheet1!$B$394,Sheet1!$B$396,Sheet1!$B$398,Sheet1!$B$400)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(Sheet1!$E$392,Sheet1!$E$394,Sheet1!$E$396,Sheet1!$E$398,Sheet1!$E$400)</c:f>
              <c:numCache>
                <c:formatCode>###0</c:formatCode>
                <c:ptCount val="5"/>
                <c:pt idx="0">
                  <c:v>44</c:v>
                </c:pt>
                <c:pt idx="1">
                  <c:v>61</c:v>
                </c:pt>
                <c:pt idx="2">
                  <c:v>18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</c:ser>
        <c:ser>
          <c:idx val="3"/>
          <c:order val="3"/>
          <c:tx>
            <c:strRef>
              <c:f>Sheet1!$F$391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(Sheet1!$B$392,Sheet1!$B$394,Sheet1!$B$396,Sheet1!$B$398,Sheet1!$B$400)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(Sheet1!$F$392,Sheet1!$F$394,Sheet1!$F$396,Sheet1!$F$398,Sheet1!$F$400)</c:f>
              <c:numCache>
                <c:formatCode>###0</c:formatCode>
                <c:ptCount val="5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Sheet1!$G$391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(Sheet1!$B$392,Sheet1!$B$394,Sheet1!$B$396,Sheet1!$B$398,Sheet1!$B$400)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(Sheet1!$G$392,Sheet1!$G$394,Sheet1!$G$396,Sheet1!$G$398,Sheet1!$G$400)</c:f>
              <c:numCache>
                <c:formatCode>###0</c:formatCode>
                <c:ptCount val="5"/>
                <c:pt idx="0">
                  <c:v>15</c:v>
                </c:pt>
                <c:pt idx="1">
                  <c:v>38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39873152"/>
        <c:axId val="39883136"/>
      </c:barChart>
      <c:catAx>
        <c:axId val="39873152"/>
        <c:scaling>
          <c:orientation val="maxMin"/>
        </c:scaling>
        <c:delete val="0"/>
        <c:axPos val="l"/>
        <c:majorTickMark val="out"/>
        <c:minorTickMark val="none"/>
        <c:tickLblPos val="nextTo"/>
        <c:crossAx val="39883136"/>
        <c:crosses val="autoZero"/>
        <c:auto val="1"/>
        <c:lblAlgn val="ctr"/>
        <c:lblOffset val="100"/>
        <c:noMultiLvlLbl val="0"/>
      </c:catAx>
      <c:valAx>
        <c:axId val="398831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39873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67547341706255"/>
          <c:y val="0.89517151660390293"/>
          <c:w val="0.7942413396672523"/>
          <c:h val="0.104828483396097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37914960629921"/>
          <c:y val="0.10171537068504739"/>
          <c:w val="0.78140640419947505"/>
          <c:h val="0.707300417235082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Sheet1!$C$1250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(Sheet1!$B$1251,Sheet1!$B$1253,Sheet1!$B$1255,Sheet1!$B$1257,Sheet1!$B$1259)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(Sheet1!$C$1251,Sheet1!$C$1253,Sheet1!$C$1255,Sheet1!$C$1257,Sheet1!$C$1259)</c:f>
              <c:numCache>
                <c:formatCode>###0</c:formatCode>
                <c:ptCount val="5"/>
                <c:pt idx="0">
                  <c:v>12</c:v>
                </c:pt>
                <c:pt idx="1">
                  <c:v>40</c:v>
                </c:pt>
                <c:pt idx="2">
                  <c:v>18</c:v>
                </c:pt>
                <c:pt idx="3">
                  <c:v>27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strRef>
              <c:f>Sheet1!$D$1250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(Sheet1!$B$1251,Sheet1!$B$1253,Sheet1!$B$1255,Sheet1!$B$1257,Sheet1!$B$1259)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(Sheet1!$D$1251,Sheet1!$D$1253,Sheet1!$D$1255,Sheet1!$D$1257,Sheet1!$D$1259)</c:f>
              <c:numCache>
                <c:formatCode>###0</c:formatCode>
                <c:ptCount val="5"/>
                <c:pt idx="0">
                  <c:v>82</c:v>
                </c:pt>
                <c:pt idx="1">
                  <c:v>173</c:v>
                </c:pt>
                <c:pt idx="2">
                  <c:v>63</c:v>
                </c:pt>
                <c:pt idx="3">
                  <c:v>44</c:v>
                </c:pt>
                <c:pt idx="4">
                  <c:v>18</c:v>
                </c:pt>
              </c:numCache>
            </c:numRef>
          </c:val>
        </c:ser>
        <c:ser>
          <c:idx val="2"/>
          <c:order val="2"/>
          <c:tx>
            <c:strRef>
              <c:f>Sheet1!$E$1250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(Sheet1!$B$1251,Sheet1!$B$1253,Sheet1!$B$1255,Sheet1!$B$1257,Sheet1!$B$1259)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(Sheet1!$E$1251,Sheet1!$E$1253,Sheet1!$E$1255,Sheet1!$E$1257,Sheet1!$E$1259)</c:f>
              <c:numCache>
                <c:formatCode>###0</c:formatCode>
                <c:ptCount val="5"/>
                <c:pt idx="0">
                  <c:v>23</c:v>
                </c:pt>
                <c:pt idx="1">
                  <c:v>33</c:v>
                </c:pt>
                <c:pt idx="2">
                  <c:v>17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Sheet1!$F$1250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(Sheet1!$B$1251,Sheet1!$B$1253,Sheet1!$B$1255,Sheet1!$B$1257,Sheet1!$B$1259)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(Sheet1!$F$1251,Sheet1!$F$1253,Sheet1!$F$1255,Sheet1!$F$1257,Sheet1!$F$1259)</c:f>
              <c:numCache>
                <c:formatCode>###0</c:formatCode>
                <c:ptCount val="5"/>
                <c:pt idx="0">
                  <c:v>46</c:v>
                </c:pt>
                <c:pt idx="1">
                  <c:v>74</c:v>
                </c:pt>
                <c:pt idx="2">
                  <c:v>26</c:v>
                </c:pt>
                <c:pt idx="3">
                  <c:v>22</c:v>
                </c:pt>
                <c:pt idx="4">
                  <c:v>7</c:v>
                </c:pt>
              </c:numCache>
            </c:numRef>
          </c:val>
        </c:ser>
        <c:ser>
          <c:idx val="4"/>
          <c:order val="4"/>
          <c:tx>
            <c:strRef>
              <c:f>Sheet1!$G$1250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(Sheet1!$B$1251,Sheet1!$B$1253,Sheet1!$B$1255,Sheet1!$B$1257,Sheet1!$B$1259)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(Sheet1!$G$1251,Sheet1!$G$1253,Sheet1!$G$1255,Sheet1!$G$1257,Sheet1!$G$1259)</c:f>
              <c:numCache>
                <c:formatCode>###0</c:formatCode>
                <c:ptCount val="5"/>
                <c:pt idx="0">
                  <c:v>45</c:v>
                </c:pt>
                <c:pt idx="1">
                  <c:v>70</c:v>
                </c:pt>
                <c:pt idx="2">
                  <c:v>28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0003328"/>
        <c:axId val="90004864"/>
      </c:barChart>
      <c:catAx>
        <c:axId val="90003328"/>
        <c:scaling>
          <c:orientation val="maxMin"/>
        </c:scaling>
        <c:delete val="0"/>
        <c:axPos val="l"/>
        <c:majorTickMark val="out"/>
        <c:minorTickMark val="none"/>
        <c:tickLblPos val="nextTo"/>
        <c:crossAx val="90004864"/>
        <c:crosses val="autoZero"/>
        <c:auto val="1"/>
        <c:lblAlgn val="ctr"/>
        <c:lblOffset val="100"/>
        <c:noMultiLvlLbl val="0"/>
      </c:catAx>
      <c:valAx>
        <c:axId val="900048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000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78"/>
          <c:w val="0.94693995043316759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27522798433489"/>
          <c:y val="0.10171537068504739"/>
          <c:w val="0.78351017321325755"/>
          <c:h val="0.707300417235082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Sheet1!$C$1309</c:f>
              <c:strCache>
                <c:ptCount val="1"/>
                <c:pt idx="0">
                  <c:v>概ね把握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(Sheet1!$B$1310,Sheet1!$B$1312,Sheet1!$B$1314,Sheet1!$B$1316,Sheet1!$B$1318)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(Sheet1!$C$1310,Sheet1!$C$1312,Sheet1!$C$1314,Sheet1!$C$1316,Sheet1!$C$1318)</c:f>
              <c:numCache>
                <c:formatCode>###0</c:formatCode>
                <c:ptCount val="5"/>
                <c:pt idx="0">
                  <c:v>127</c:v>
                </c:pt>
                <c:pt idx="1">
                  <c:v>138</c:v>
                </c:pt>
                <c:pt idx="2">
                  <c:v>42</c:v>
                </c:pt>
                <c:pt idx="3">
                  <c:v>29</c:v>
                </c:pt>
                <c:pt idx="4">
                  <c:v>21</c:v>
                </c:pt>
              </c:numCache>
            </c:numRef>
          </c:val>
        </c:ser>
        <c:ser>
          <c:idx val="1"/>
          <c:order val="1"/>
          <c:tx>
            <c:strRef>
              <c:f>Sheet1!$D$1309</c:f>
              <c:strCache>
                <c:ptCount val="1"/>
                <c:pt idx="0">
                  <c:v>できていない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(Sheet1!$B$1310,Sheet1!$B$1312,Sheet1!$B$1314,Sheet1!$B$1316,Sheet1!$B$1318)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(Sheet1!$D$1310,Sheet1!$D$1312,Sheet1!$D$1314,Sheet1!$D$1316,Sheet1!$D$1318)</c:f>
              <c:numCache>
                <c:formatCode>###0</c:formatCode>
                <c:ptCount val="5"/>
                <c:pt idx="0">
                  <c:v>80</c:v>
                </c:pt>
                <c:pt idx="1">
                  <c:v>248</c:v>
                </c:pt>
                <c:pt idx="2">
                  <c:v>110</c:v>
                </c:pt>
                <c:pt idx="3">
                  <c:v>99</c:v>
                </c:pt>
                <c:pt idx="4">
                  <c:v>33</c:v>
                </c:pt>
              </c:numCache>
            </c:numRef>
          </c:val>
        </c:ser>
        <c:ser>
          <c:idx val="2"/>
          <c:order val="2"/>
          <c:tx>
            <c:strRef>
              <c:f>Sheet1!$E$1309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(Sheet1!$B$1310,Sheet1!$B$1312,Sheet1!$B$1314,Sheet1!$B$1316,Sheet1!$B$1318)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(Sheet1!$E$1310,Sheet1!$E$1312,Sheet1!$E$1314,Sheet1!$E$1316,Sheet1!$E$1318)</c:f>
              <c:numCache>
                <c:formatCode>###0</c:formatCode>
                <c:ptCount val="5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4578560"/>
        <c:axId val="94580096"/>
      </c:barChart>
      <c:catAx>
        <c:axId val="94578560"/>
        <c:scaling>
          <c:orientation val="maxMin"/>
        </c:scaling>
        <c:delete val="0"/>
        <c:axPos val="l"/>
        <c:majorTickMark val="out"/>
        <c:minorTickMark val="none"/>
        <c:tickLblPos val="nextTo"/>
        <c:crossAx val="94580096"/>
        <c:crosses val="autoZero"/>
        <c:auto val="1"/>
        <c:lblAlgn val="ctr"/>
        <c:lblOffset val="100"/>
        <c:noMultiLvlLbl val="0"/>
      </c:catAx>
      <c:valAx>
        <c:axId val="945800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457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378"/>
          <c:w val="0.94693995043316759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22488398719563"/>
          <c:y val="0.10171537068504739"/>
          <c:w val="0.77656061117509079"/>
          <c:h val="0.564225841632809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Sheet1!$C$1339</c:f>
              <c:strCache>
                <c:ptCount val="1"/>
                <c:pt idx="0">
                  <c:v>最優先で取り組むことについて，事務職を含め、担当課内で合意が得られている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(Sheet1!$C$1340,Sheet1!$C$1342,Sheet1!$C$1344,Sheet1!$C$1346,Sheet1!$C$1348)</c:f>
              <c:numCache>
                <c:formatCode>###0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Sheet1!$D$1339</c:f>
              <c:strCache>
                <c:ptCount val="1"/>
                <c:pt idx="0">
                  <c:v>積極的に取り組むことについて，事務職を含め，担当課内で合意が得られている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(Sheet1!$D$1340,Sheet1!$D$1342,Sheet1!$D$1344,Sheet1!$D$1346,Sheet1!$D$1348)</c:f>
              <c:numCache>
                <c:formatCode>###0</c:formatCode>
                <c:ptCount val="5"/>
                <c:pt idx="0">
                  <c:v>42</c:v>
                </c:pt>
                <c:pt idx="1">
                  <c:v>96</c:v>
                </c:pt>
                <c:pt idx="2">
                  <c:v>51</c:v>
                </c:pt>
                <c:pt idx="3">
                  <c:v>47</c:v>
                </c:pt>
                <c:pt idx="4">
                  <c:v>28</c:v>
                </c:pt>
              </c:numCache>
            </c:numRef>
          </c:val>
        </c:ser>
        <c:ser>
          <c:idx val="2"/>
          <c:order val="2"/>
          <c:tx>
            <c:strRef>
              <c:f>Sheet1!$E$1339</c:f>
              <c:strCache>
                <c:ptCount val="1"/>
                <c:pt idx="0">
                  <c:v>積極的に取り組むべきとの意見もあるが，担当課内で合意には至っていない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(Sheet1!$E$1340,Sheet1!$E$1342,Sheet1!$E$1344,Sheet1!$E$1346,Sheet1!$E$1348)</c:f>
              <c:numCache>
                <c:formatCode>###0</c:formatCode>
                <c:ptCount val="5"/>
                <c:pt idx="0">
                  <c:v>22</c:v>
                </c:pt>
                <c:pt idx="1">
                  <c:v>65</c:v>
                </c:pt>
                <c:pt idx="2">
                  <c:v>27</c:v>
                </c:pt>
                <c:pt idx="3">
                  <c:v>31</c:v>
                </c:pt>
                <c:pt idx="4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Sheet1!$F$1339</c:f>
              <c:strCache>
                <c:ptCount val="1"/>
                <c:pt idx="0">
                  <c:v>取り組みたいと考えているが，課内での協議はしていない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(Sheet1!$F$1340,Sheet1!$F$1342,Sheet1!$F$1344,Sheet1!$F$1346,Sheet1!$F$1348)</c:f>
              <c:numCache>
                <c:formatCode>###0</c:formatCode>
                <c:ptCount val="5"/>
                <c:pt idx="0">
                  <c:v>90</c:v>
                </c:pt>
                <c:pt idx="1">
                  <c:v>155</c:v>
                </c:pt>
                <c:pt idx="2">
                  <c:v>55</c:v>
                </c:pt>
                <c:pt idx="3">
                  <c:v>38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Sheet1!$G$1339</c:f>
              <c:strCache>
                <c:ptCount val="1"/>
                <c:pt idx="0">
                  <c:v>今のところ，取り組みについて検討する予定はない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(Sheet1!$G$1340,Sheet1!$G$1342,Sheet1!$G$1344,Sheet1!$G$1346,Sheet1!$G$1348)</c:f>
              <c:numCache>
                <c:formatCode>###0</c:formatCode>
                <c:ptCount val="5"/>
                <c:pt idx="0">
                  <c:v>48</c:v>
                </c:pt>
                <c:pt idx="1">
                  <c:v>62</c:v>
                </c:pt>
                <c:pt idx="2">
                  <c:v>16</c:v>
                </c:pt>
                <c:pt idx="3">
                  <c:v>8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Sheet1!$H$1339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(Sheet1!$B$1340,Sheet1!$B$1342,Sheet1!$B$1344,Sheet1!$B$1346,Sheet1!$B$1348)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(Sheet1!$H$1340,Sheet1!$H$1342,Sheet1!$H$1344,Sheet1!$H$1346,Sheet1!$H$1348)</c:f>
              <c:numCache>
                <c:formatCode>###0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4656000"/>
        <c:axId val="94657536"/>
      </c:barChart>
      <c:catAx>
        <c:axId val="94656000"/>
        <c:scaling>
          <c:orientation val="maxMin"/>
        </c:scaling>
        <c:delete val="0"/>
        <c:axPos val="l"/>
        <c:majorTickMark val="out"/>
        <c:minorTickMark val="none"/>
        <c:tickLblPos val="nextTo"/>
        <c:crossAx val="94657536"/>
        <c:crosses val="autoZero"/>
        <c:auto val="1"/>
        <c:lblAlgn val="ctr"/>
        <c:lblOffset val="100"/>
        <c:noMultiLvlLbl val="0"/>
      </c:catAx>
      <c:valAx>
        <c:axId val="946575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4656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69952228574167796"/>
          <c:w val="0.92348911130168099"/>
          <c:h val="0.3004777142583204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462309335236238"/>
          <c:y val="6.7346125550445821E-2"/>
          <c:w val="0.49623282434589888"/>
          <c:h val="0.903137599086580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Sheet1!$D$1376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Sheet1!$A$1377:$C$1386</c:f>
              <c:strCache>
                <c:ptCount val="10"/>
                <c:pt idx="0">
                  <c:v>市町村人口動態統計の提供</c:v>
                </c:pt>
                <c:pt idx="1">
                  <c:v>市町村医療費統計の提供</c:v>
                </c:pt>
                <c:pt idx="2">
                  <c:v>市町村健診受診率や結果等の提供</c:v>
                </c:pt>
                <c:pt idx="3">
                  <c:v>市町村住民の生活実態と課題の提供</c:v>
                </c:pt>
                <c:pt idx="4">
                  <c:v>市町村にある社会資源の情報提供</c:v>
                </c:pt>
                <c:pt idx="5">
                  <c:v>地区単位の人口動態統計の提供</c:v>
                </c:pt>
                <c:pt idx="6">
                  <c:v>地区単位の医療費統計の提供</c:v>
                </c:pt>
                <c:pt idx="7">
                  <c:v>地区単位の健診受診率や結果等の提供</c:v>
                </c:pt>
                <c:pt idx="8">
                  <c:v>地区単位の住民の生活実態と課題の提供</c:v>
                </c:pt>
                <c:pt idx="9">
                  <c:v>地区単位のにある社会資源の情報提供</c:v>
                </c:pt>
              </c:strCache>
            </c:strRef>
          </c:cat>
          <c:val>
            <c:numRef>
              <c:f>Sheet1!$D$1377:$D$1386</c:f>
              <c:numCache>
                <c:formatCode>####.0%</c:formatCode>
                <c:ptCount val="10"/>
                <c:pt idx="0">
                  <c:v>0.54300000000000004</c:v>
                </c:pt>
                <c:pt idx="1">
                  <c:v>0.47099999999999997</c:v>
                </c:pt>
                <c:pt idx="2">
                  <c:v>0.77900000000000003</c:v>
                </c:pt>
                <c:pt idx="3">
                  <c:v>0.433</c:v>
                </c:pt>
                <c:pt idx="4">
                  <c:v>0.36099999999999999</c:v>
                </c:pt>
                <c:pt idx="5">
                  <c:v>8.6999999999999994E-2</c:v>
                </c:pt>
                <c:pt idx="6">
                  <c:v>7.1770334928229665E-2</c:v>
                </c:pt>
                <c:pt idx="7">
                  <c:v>0.25</c:v>
                </c:pt>
                <c:pt idx="8">
                  <c:v>9.569377990430622E-2</c:v>
                </c:pt>
                <c:pt idx="9">
                  <c:v>0.11961722488038279</c:v>
                </c:pt>
              </c:numCache>
            </c:numRef>
          </c:val>
        </c:ser>
        <c:ser>
          <c:idx val="1"/>
          <c:order val="1"/>
          <c:tx>
            <c:strRef>
              <c:f>Sheet1!$E$1376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Sheet1!$A$1377:$C$1386</c:f>
              <c:strCache>
                <c:ptCount val="10"/>
                <c:pt idx="0">
                  <c:v>市町村人口動態統計の提供</c:v>
                </c:pt>
                <c:pt idx="1">
                  <c:v>市町村医療費統計の提供</c:v>
                </c:pt>
                <c:pt idx="2">
                  <c:v>市町村健診受診率や結果等の提供</c:v>
                </c:pt>
                <c:pt idx="3">
                  <c:v>市町村住民の生活実態と課題の提供</c:v>
                </c:pt>
                <c:pt idx="4">
                  <c:v>市町村にある社会資源の情報提供</c:v>
                </c:pt>
                <c:pt idx="5">
                  <c:v>地区単位の人口動態統計の提供</c:v>
                </c:pt>
                <c:pt idx="6">
                  <c:v>地区単位の医療費統計の提供</c:v>
                </c:pt>
                <c:pt idx="7">
                  <c:v>地区単位の健診受診率や結果等の提供</c:v>
                </c:pt>
                <c:pt idx="8">
                  <c:v>地区単位の住民の生活実態と課題の提供</c:v>
                </c:pt>
                <c:pt idx="9">
                  <c:v>地区単位のにある社会資源の情報提供</c:v>
                </c:pt>
              </c:strCache>
            </c:strRef>
          </c:cat>
          <c:val>
            <c:numRef>
              <c:f>Sheet1!$E$1377:$E$1386</c:f>
              <c:numCache>
                <c:formatCode>####.0%</c:formatCode>
                <c:ptCount val="10"/>
                <c:pt idx="0">
                  <c:v>0.64100000000000001</c:v>
                </c:pt>
                <c:pt idx="1">
                  <c:v>0.54400000000000004</c:v>
                </c:pt>
                <c:pt idx="2">
                  <c:v>0.80306905370843995</c:v>
                </c:pt>
                <c:pt idx="3">
                  <c:v>0.42099999999999999</c:v>
                </c:pt>
                <c:pt idx="4">
                  <c:v>0.36899999999999999</c:v>
                </c:pt>
                <c:pt idx="5">
                  <c:v>0.14399999999999999</c:v>
                </c:pt>
                <c:pt idx="6">
                  <c:v>0.10299999999999999</c:v>
                </c:pt>
                <c:pt idx="7">
                  <c:v>0.36199999999999999</c:v>
                </c:pt>
                <c:pt idx="8">
                  <c:v>0.126</c:v>
                </c:pt>
                <c:pt idx="9">
                  <c:v>0.128</c:v>
                </c:pt>
              </c:numCache>
            </c:numRef>
          </c:val>
        </c:ser>
        <c:ser>
          <c:idx val="2"/>
          <c:order val="2"/>
          <c:tx>
            <c:strRef>
              <c:f>Sheet1!$F$1376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Sheet1!$A$1377:$C$1386</c:f>
              <c:strCache>
                <c:ptCount val="10"/>
                <c:pt idx="0">
                  <c:v>市町村人口動態統計の提供</c:v>
                </c:pt>
                <c:pt idx="1">
                  <c:v>市町村医療費統計の提供</c:v>
                </c:pt>
                <c:pt idx="2">
                  <c:v>市町村健診受診率や結果等の提供</c:v>
                </c:pt>
                <c:pt idx="3">
                  <c:v>市町村住民の生活実態と課題の提供</c:v>
                </c:pt>
                <c:pt idx="4">
                  <c:v>市町村にある社会資源の情報提供</c:v>
                </c:pt>
                <c:pt idx="5">
                  <c:v>地区単位の人口動態統計の提供</c:v>
                </c:pt>
                <c:pt idx="6">
                  <c:v>地区単位の医療費統計の提供</c:v>
                </c:pt>
                <c:pt idx="7">
                  <c:v>地区単位の健診受診率や結果等の提供</c:v>
                </c:pt>
                <c:pt idx="8">
                  <c:v>地区単位の住民の生活実態と課題の提供</c:v>
                </c:pt>
                <c:pt idx="9">
                  <c:v>地区単位のにある社会資源の情報提供</c:v>
                </c:pt>
              </c:strCache>
            </c:strRef>
          </c:cat>
          <c:val>
            <c:numRef>
              <c:f>Sheet1!$F$1377:$F$1386</c:f>
              <c:numCache>
                <c:formatCode>####.0%</c:formatCode>
                <c:ptCount val="10"/>
                <c:pt idx="0">
                  <c:v>0.71052631578947367</c:v>
                </c:pt>
                <c:pt idx="1">
                  <c:v>0.53947368421052633</c:v>
                </c:pt>
                <c:pt idx="2">
                  <c:v>0.84868421052631571</c:v>
                </c:pt>
                <c:pt idx="3">
                  <c:v>0.42763157894736842</c:v>
                </c:pt>
                <c:pt idx="4">
                  <c:v>0.44736842105263158</c:v>
                </c:pt>
                <c:pt idx="5">
                  <c:v>0.15131578947368421</c:v>
                </c:pt>
                <c:pt idx="6">
                  <c:v>8.5526315789473686E-2</c:v>
                </c:pt>
                <c:pt idx="7">
                  <c:v>0.38815789473684215</c:v>
                </c:pt>
                <c:pt idx="8">
                  <c:v>0.13815789473684212</c:v>
                </c:pt>
                <c:pt idx="9">
                  <c:v>0.13157894736842105</c:v>
                </c:pt>
              </c:numCache>
            </c:numRef>
          </c:val>
        </c:ser>
        <c:ser>
          <c:idx val="3"/>
          <c:order val="3"/>
          <c:tx>
            <c:strRef>
              <c:f>Sheet1!$G$1376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Sheet1!$A$1377:$C$1386</c:f>
              <c:strCache>
                <c:ptCount val="10"/>
                <c:pt idx="0">
                  <c:v>市町村人口動態統計の提供</c:v>
                </c:pt>
                <c:pt idx="1">
                  <c:v>市町村医療費統計の提供</c:v>
                </c:pt>
                <c:pt idx="2">
                  <c:v>市町村健診受診率や結果等の提供</c:v>
                </c:pt>
                <c:pt idx="3">
                  <c:v>市町村住民の生活実態と課題の提供</c:v>
                </c:pt>
                <c:pt idx="4">
                  <c:v>市町村にある社会資源の情報提供</c:v>
                </c:pt>
                <c:pt idx="5">
                  <c:v>地区単位の人口動態統計の提供</c:v>
                </c:pt>
                <c:pt idx="6">
                  <c:v>地区単位の医療費統計の提供</c:v>
                </c:pt>
                <c:pt idx="7">
                  <c:v>地区単位の健診受診率や結果等の提供</c:v>
                </c:pt>
                <c:pt idx="8">
                  <c:v>地区単位の住民の生活実態と課題の提供</c:v>
                </c:pt>
                <c:pt idx="9">
                  <c:v>地区単位のにある社会資源の情報提供</c:v>
                </c:pt>
              </c:strCache>
            </c:strRef>
          </c:cat>
          <c:val>
            <c:numRef>
              <c:f>Sheet1!$G$1377:$G$1386</c:f>
              <c:numCache>
                <c:formatCode>####.0%</c:formatCode>
                <c:ptCount val="10"/>
                <c:pt idx="0">
                  <c:v>0.66666666666666674</c:v>
                </c:pt>
                <c:pt idx="1">
                  <c:v>0.4921875</c:v>
                </c:pt>
                <c:pt idx="2">
                  <c:v>0.8046875</c:v>
                </c:pt>
                <c:pt idx="3">
                  <c:v>0.4765625</c:v>
                </c:pt>
                <c:pt idx="4">
                  <c:v>0.390625</c:v>
                </c:pt>
                <c:pt idx="5">
                  <c:v>0.21875</c:v>
                </c:pt>
                <c:pt idx="6">
                  <c:v>0.109375</c:v>
                </c:pt>
                <c:pt idx="7">
                  <c:v>0.375</c:v>
                </c:pt>
                <c:pt idx="8">
                  <c:v>0.25</c:v>
                </c:pt>
                <c:pt idx="9">
                  <c:v>0.203125</c:v>
                </c:pt>
              </c:numCache>
            </c:numRef>
          </c:val>
        </c:ser>
        <c:ser>
          <c:idx val="4"/>
          <c:order val="4"/>
          <c:tx>
            <c:strRef>
              <c:f>Sheet1!$H$1376</c:f>
              <c:strCache>
                <c:ptCount val="1"/>
                <c:pt idx="0">
                  <c:v>30万人以上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Sheet1!$A$1377:$C$1386</c:f>
              <c:strCache>
                <c:ptCount val="10"/>
                <c:pt idx="0">
                  <c:v>市町村人口動態統計の提供</c:v>
                </c:pt>
                <c:pt idx="1">
                  <c:v>市町村医療費統計の提供</c:v>
                </c:pt>
                <c:pt idx="2">
                  <c:v>市町村健診受診率や結果等の提供</c:v>
                </c:pt>
                <c:pt idx="3">
                  <c:v>市町村住民の生活実態と課題の提供</c:v>
                </c:pt>
                <c:pt idx="4">
                  <c:v>市町村にある社会資源の情報提供</c:v>
                </c:pt>
                <c:pt idx="5">
                  <c:v>地区単位の人口動態統計の提供</c:v>
                </c:pt>
                <c:pt idx="6">
                  <c:v>地区単位の医療費統計の提供</c:v>
                </c:pt>
                <c:pt idx="7">
                  <c:v>地区単位の健診受診率や結果等の提供</c:v>
                </c:pt>
                <c:pt idx="8">
                  <c:v>地区単位の住民の生活実態と課題の提供</c:v>
                </c:pt>
                <c:pt idx="9">
                  <c:v>地区単位のにある社会資源の情報提供</c:v>
                </c:pt>
              </c:strCache>
            </c:strRef>
          </c:cat>
          <c:val>
            <c:numRef>
              <c:f>Sheet1!$H$1377:$H$1386</c:f>
              <c:numCache>
                <c:formatCode>####.0%</c:formatCode>
                <c:ptCount val="10"/>
                <c:pt idx="0">
                  <c:v>0.64346895074946475</c:v>
                </c:pt>
                <c:pt idx="1">
                  <c:v>0.37037037037037041</c:v>
                </c:pt>
                <c:pt idx="2">
                  <c:v>0.79629629629629628</c:v>
                </c:pt>
                <c:pt idx="3">
                  <c:v>0.5</c:v>
                </c:pt>
                <c:pt idx="4">
                  <c:v>0.53703703703703698</c:v>
                </c:pt>
                <c:pt idx="5">
                  <c:v>0.2592592592592593</c:v>
                </c:pt>
                <c:pt idx="6">
                  <c:v>0.14814814814814814</c:v>
                </c:pt>
                <c:pt idx="7">
                  <c:v>0.46296296296296297</c:v>
                </c:pt>
                <c:pt idx="8">
                  <c:v>0.40740740740740738</c:v>
                </c:pt>
                <c:pt idx="9">
                  <c:v>0.40740740740740738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96030720"/>
        <c:axId val="96032256"/>
      </c:barChart>
      <c:catAx>
        <c:axId val="96030720"/>
        <c:scaling>
          <c:orientation val="maxMin"/>
        </c:scaling>
        <c:delete val="0"/>
        <c:axPos val="l"/>
        <c:majorTickMark val="out"/>
        <c:minorTickMark val="none"/>
        <c:tickLblPos val="nextTo"/>
        <c:crossAx val="96032256"/>
        <c:crosses val="autoZero"/>
        <c:auto val="1"/>
        <c:lblAlgn val="ctr"/>
        <c:lblOffset val="100"/>
        <c:noMultiLvlLbl val="0"/>
      </c:catAx>
      <c:valAx>
        <c:axId val="96032256"/>
        <c:scaling>
          <c:orientation val="minMax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603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76057566398828"/>
          <c:y val="0.59872570823214621"/>
          <c:w val="0.16154219992953545"/>
          <c:h val="0.24260920493676086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58000000000000007" l="0.70866141732283494" r="0.5" t="0.7480314960629923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5082804914875"/>
          <c:y val="0.10171537068504739"/>
          <c:w val="0.77183471535084691"/>
          <c:h val="0.70730041723508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Sheet1!$C$1433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(Sheet1!$C$1434,Sheet1!$C$1436,Sheet1!$C$1438,Sheet1!$C$1440,Sheet1!$C$1442)</c:f>
              <c:numCache>
                <c:formatCode>###0</c:formatCode>
                <c:ptCount val="5"/>
                <c:pt idx="0">
                  <c:v>30</c:v>
                </c:pt>
                <c:pt idx="1">
                  <c:v>50</c:v>
                </c:pt>
                <c:pt idx="2">
                  <c:v>24</c:v>
                </c:pt>
                <c:pt idx="3">
                  <c:v>22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Sheet1!$D$1433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(Sheet1!$D$1434,Sheet1!$D$1436,Sheet1!$D$1438,Sheet1!$D$1440,Sheet1!$D$1442)</c:f>
              <c:numCache>
                <c:formatCode>###0</c:formatCode>
                <c:ptCount val="5"/>
                <c:pt idx="0">
                  <c:v>13</c:v>
                </c:pt>
                <c:pt idx="1">
                  <c:v>38</c:v>
                </c:pt>
                <c:pt idx="2">
                  <c:v>13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Sheet1!$E$1433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(Sheet1!$E$1434,Sheet1!$E$1436,Sheet1!$E$1438,Sheet1!$E$1440,Sheet1!$E$1442)</c:f>
              <c:numCache>
                <c:formatCode>###0</c:formatCode>
                <c:ptCount val="5"/>
                <c:pt idx="0">
                  <c:v>61</c:v>
                </c:pt>
                <c:pt idx="1">
                  <c:v>143</c:v>
                </c:pt>
                <c:pt idx="2">
                  <c:v>57</c:v>
                </c:pt>
                <c:pt idx="3">
                  <c:v>46</c:v>
                </c:pt>
                <c:pt idx="4">
                  <c:v>14</c:v>
                </c:pt>
              </c:numCache>
            </c:numRef>
          </c:val>
        </c:ser>
        <c:ser>
          <c:idx val="3"/>
          <c:order val="3"/>
          <c:tx>
            <c:strRef>
              <c:f>Sheet1!$F$1433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(Sheet1!$F$1434,Sheet1!$F$1436,Sheet1!$F$1438,Sheet1!$F$1440,Sheet1!$F$1442)</c:f>
              <c:numCache>
                <c:formatCode>###0</c:formatCode>
                <c:ptCount val="5"/>
                <c:pt idx="0">
                  <c:v>59</c:v>
                </c:pt>
                <c:pt idx="1">
                  <c:v>91</c:v>
                </c:pt>
                <c:pt idx="2">
                  <c:v>37</c:v>
                </c:pt>
                <c:pt idx="3">
                  <c:v>32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tx>
            <c:strRef>
              <c:f>Sheet1!$G$1433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(Sheet1!$G$1434,Sheet1!$G$1436,Sheet1!$G$1438,Sheet1!$G$1440,Sheet1!$G$1442)</c:f>
              <c:numCache>
                <c:formatCode>###0</c:formatCode>
                <c:ptCount val="5"/>
                <c:pt idx="0">
                  <c:v>35</c:v>
                </c:pt>
                <c:pt idx="1">
                  <c:v>53</c:v>
                </c:pt>
                <c:pt idx="2">
                  <c:v>18</c:v>
                </c:pt>
                <c:pt idx="3">
                  <c:v>14</c:v>
                </c:pt>
                <c:pt idx="4">
                  <c:v>7</c:v>
                </c:pt>
              </c:numCache>
            </c:numRef>
          </c:val>
        </c:ser>
        <c:ser>
          <c:idx val="5"/>
          <c:order val="5"/>
          <c:tx>
            <c:strRef>
              <c:f>Sheet1!$H$1433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(Sheet1!$B$1434,Sheet1!$B$1436,Sheet1!$B$1438,Sheet1!$B$1440,Sheet1!$B$1442)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(Sheet1!$H$1434,Sheet1!$H$1436,Sheet1!$H$1438,Sheet1!$H$1440,Sheet1!$H$1442)</c:f>
              <c:numCache>
                <c:formatCode>###0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8466816"/>
        <c:axId val="98476800"/>
      </c:barChart>
      <c:catAx>
        <c:axId val="98466816"/>
        <c:scaling>
          <c:orientation val="maxMin"/>
        </c:scaling>
        <c:delete val="0"/>
        <c:axPos val="l"/>
        <c:majorTickMark val="out"/>
        <c:minorTickMark val="none"/>
        <c:tickLblPos val="nextTo"/>
        <c:crossAx val="98476800"/>
        <c:crosses val="autoZero"/>
        <c:auto val="1"/>
        <c:lblAlgn val="ctr"/>
        <c:lblOffset val="100"/>
        <c:noMultiLvlLbl val="0"/>
      </c:catAx>
      <c:valAx>
        <c:axId val="9847680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8466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79207144564E-2"/>
          <c:y val="0.88683042653880906"/>
          <c:w val="0.89700428919350705"/>
          <c:h val="6.838953641433132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24960721800089"/>
          <c:y val="0.10171537068504739"/>
          <c:w val="0.78153584652560204"/>
          <c:h val="0.707300417235083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Sheet1!$C$1463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(Sheet1!$C$1464,Sheet1!$C$1466,Sheet1!$C$1468,Sheet1!$C$1470,Sheet1!$C$1472)</c:f>
              <c:numCache>
                <c:formatCode>###0</c:formatCode>
                <c:ptCount val="5"/>
                <c:pt idx="0">
                  <c:v>27</c:v>
                </c:pt>
                <c:pt idx="1">
                  <c:v>48</c:v>
                </c:pt>
                <c:pt idx="2">
                  <c:v>29</c:v>
                </c:pt>
                <c:pt idx="3">
                  <c:v>23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Sheet1!$D$1463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(Sheet1!$D$1464,Sheet1!$D$1466,Sheet1!$D$1468,Sheet1!$D$1470,Sheet1!$D$1472)</c:f>
              <c:numCache>
                <c:formatCode>###0</c:formatCode>
                <c:ptCount val="5"/>
                <c:pt idx="0">
                  <c:v>14</c:v>
                </c:pt>
                <c:pt idx="1">
                  <c:v>30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Sheet1!$E$1463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(Sheet1!$E$1464,Sheet1!$E$1466,Sheet1!$E$1468,Sheet1!$E$1470,Sheet1!$E$1472)</c:f>
              <c:numCache>
                <c:formatCode>###0</c:formatCode>
                <c:ptCount val="5"/>
                <c:pt idx="0">
                  <c:v>57</c:v>
                </c:pt>
                <c:pt idx="1">
                  <c:v>136</c:v>
                </c:pt>
                <c:pt idx="2">
                  <c:v>47</c:v>
                </c:pt>
                <c:pt idx="3">
                  <c:v>35</c:v>
                </c:pt>
                <c:pt idx="4">
                  <c:v>15</c:v>
                </c:pt>
              </c:numCache>
            </c:numRef>
          </c:val>
        </c:ser>
        <c:ser>
          <c:idx val="3"/>
          <c:order val="3"/>
          <c:tx>
            <c:strRef>
              <c:f>Sheet1!$F$1463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(Sheet1!$F$1464,Sheet1!$F$1466,Sheet1!$F$1468,Sheet1!$F$1470,Sheet1!$F$1472)</c:f>
              <c:numCache>
                <c:formatCode>###0</c:formatCode>
                <c:ptCount val="5"/>
                <c:pt idx="0">
                  <c:v>55</c:v>
                </c:pt>
                <c:pt idx="1">
                  <c:v>99</c:v>
                </c:pt>
                <c:pt idx="2">
                  <c:v>43</c:v>
                </c:pt>
                <c:pt idx="3">
                  <c:v>35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Sheet1!$G$1463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(Sheet1!$G$1464,Sheet1!$G$1466,Sheet1!$G$1468,Sheet1!$G$1470,Sheet1!$G$1472)</c:f>
              <c:numCache>
                <c:formatCode>###0</c:formatCode>
                <c:ptCount val="5"/>
                <c:pt idx="0">
                  <c:v>45</c:v>
                </c:pt>
                <c:pt idx="1">
                  <c:v>59</c:v>
                </c:pt>
                <c:pt idx="2">
                  <c:v>18</c:v>
                </c:pt>
                <c:pt idx="3">
                  <c:v>19</c:v>
                </c:pt>
                <c:pt idx="4">
                  <c:v>8</c:v>
                </c:pt>
              </c:numCache>
            </c:numRef>
          </c:val>
        </c:ser>
        <c:ser>
          <c:idx val="5"/>
          <c:order val="5"/>
          <c:tx>
            <c:strRef>
              <c:f>Sheet1!$H$1463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(Sheet1!$B$1464,Sheet1!$B$1466,Sheet1!$B$1468,Sheet1!$B$1470,Sheet1!$B$1472)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(Sheet1!$H$1464,Sheet1!$H$1466,Sheet1!$H$1468,Sheet1!$H$1470,Sheet1!$H$1472)</c:f>
              <c:numCache>
                <c:formatCode>###0</c:formatCode>
                <c:ptCount val="5"/>
                <c:pt idx="0">
                  <c:v>10</c:v>
                </c:pt>
                <c:pt idx="1">
                  <c:v>18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5976064"/>
        <c:axId val="95994240"/>
      </c:barChart>
      <c:catAx>
        <c:axId val="95976064"/>
        <c:scaling>
          <c:orientation val="maxMin"/>
        </c:scaling>
        <c:delete val="0"/>
        <c:axPos val="l"/>
        <c:majorTickMark val="out"/>
        <c:minorTickMark val="none"/>
        <c:tickLblPos val="nextTo"/>
        <c:crossAx val="95994240"/>
        <c:crosses val="autoZero"/>
        <c:auto val="1"/>
        <c:lblAlgn val="ctr"/>
        <c:lblOffset val="100"/>
        <c:noMultiLvlLbl val="0"/>
      </c:catAx>
      <c:valAx>
        <c:axId val="959942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597606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6529932190415842E-2"/>
          <c:y val="0.87474869012160017"/>
          <c:w val="0.89700428919350705"/>
          <c:h val="6.8389536414331348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810745388275"/>
          <c:y val="0.10171537068504739"/>
          <c:w val="0.77660443504632626"/>
          <c:h val="0.745551717030987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Sheet1!$C$1524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(Sheet1!$C$1525,Sheet1!$C$1527,Sheet1!$C$1529,Sheet1!$C$1531,Sheet1!$C$1533)</c:f>
              <c:numCache>
                <c:formatCode>###0</c:formatCode>
                <c:ptCount val="5"/>
                <c:pt idx="0">
                  <c:v>19</c:v>
                </c:pt>
                <c:pt idx="1">
                  <c:v>36</c:v>
                </c:pt>
                <c:pt idx="2">
                  <c:v>22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Sheet1!$D$1524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(Sheet1!$D$1525,Sheet1!$D$1527,Sheet1!$D$1529,Sheet1!$D$1531,Sheet1!$D$1533)</c:f>
              <c:numCache>
                <c:formatCode>###0</c:formatCode>
                <c:ptCount val="5"/>
                <c:pt idx="0">
                  <c:v>17</c:v>
                </c:pt>
                <c:pt idx="1">
                  <c:v>29</c:v>
                </c:pt>
                <c:pt idx="2">
                  <c:v>15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Sheet1!$E$1524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(Sheet1!$E$1525,Sheet1!$E$1527,Sheet1!$E$1529,Sheet1!$E$1531,Sheet1!$E$1533)</c:f>
              <c:numCache>
                <c:formatCode>###0</c:formatCode>
                <c:ptCount val="5"/>
                <c:pt idx="0">
                  <c:v>56</c:v>
                </c:pt>
                <c:pt idx="1">
                  <c:v>127</c:v>
                </c:pt>
                <c:pt idx="2">
                  <c:v>47</c:v>
                </c:pt>
                <c:pt idx="3">
                  <c:v>37</c:v>
                </c:pt>
                <c:pt idx="4">
                  <c:v>16</c:v>
                </c:pt>
              </c:numCache>
            </c:numRef>
          </c:val>
        </c:ser>
        <c:ser>
          <c:idx val="3"/>
          <c:order val="3"/>
          <c:tx>
            <c:strRef>
              <c:f>Sheet1!$F$1524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(Sheet1!$F$1525,Sheet1!$F$1527,Sheet1!$F$1529,Sheet1!$F$1531,Sheet1!$F$1533)</c:f>
              <c:numCache>
                <c:formatCode>###0</c:formatCode>
                <c:ptCount val="5"/>
                <c:pt idx="0">
                  <c:v>56</c:v>
                </c:pt>
                <c:pt idx="1">
                  <c:v>109</c:v>
                </c:pt>
                <c:pt idx="2">
                  <c:v>42</c:v>
                </c:pt>
                <c:pt idx="3">
                  <c:v>41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Sheet1!$G$1524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(Sheet1!$G$1525,Sheet1!$G$1527,Sheet1!$G$1529,Sheet1!$G$1531,Sheet1!$G$1533)</c:f>
              <c:numCache>
                <c:formatCode>###0</c:formatCode>
                <c:ptCount val="5"/>
                <c:pt idx="0">
                  <c:v>48</c:v>
                </c:pt>
                <c:pt idx="1">
                  <c:v>66</c:v>
                </c:pt>
                <c:pt idx="2">
                  <c:v>23</c:v>
                </c:pt>
                <c:pt idx="3">
                  <c:v>17</c:v>
                </c:pt>
                <c:pt idx="4">
                  <c:v>7</c:v>
                </c:pt>
              </c:numCache>
            </c:numRef>
          </c:val>
        </c:ser>
        <c:ser>
          <c:idx val="5"/>
          <c:order val="5"/>
          <c:tx>
            <c:strRef>
              <c:f>Sheet1!$H$1524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(Sheet1!$B$1525,Sheet1!$B$1527,Sheet1!$B$1529,Sheet1!$B$1531,Sheet1!$B$1533)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(Sheet1!$H$1525,Sheet1!$H$1527,Sheet1!$H$1529,Sheet1!$H$1531,Sheet1!$H$1533)</c:f>
              <c:numCache>
                <c:formatCode>###0</c:formatCode>
                <c:ptCount val="5"/>
                <c:pt idx="0">
                  <c:v>12</c:v>
                </c:pt>
                <c:pt idx="1">
                  <c:v>23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5836416"/>
        <c:axId val="95842304"/>
      </c:barChart>
      <c:catAx>
        <c:axId val="95836416"/>
        <c:scaling>
          <c:orientation val="maxMin"/>
        </c:scaling>
        <c:delete val="0"/>
        <c:axPos val="l"/>
        <c:majorTickMark val="out"/>
        <c:minorTickMark val="none"/>
        <c:tickLblPos val="nextTo"/>
        <c:crossAx val="95842304"/>
        <c:crosses val="autoZero"/>
        <c:auto val="1"/>
        <c:lblAlgn val="ctr"/>
        <c:lblOffset val="100"/>
        <c:noMultiLvlLbl val="0"/>
      </c:catAx>
      <c:valAx>
        <c:axId val="9584230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9583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80484218712E-2"/>
          <c:y val="0.92581168013927129"/>
          <c:w val="0.89700428919350705"/>
          <c:h val="6.8389536414331376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6964933270272"/>
          <c:y val="0.10171537068504739"/>
          <c:w val="0.78131586025245059"/>
          <c:h val="0.750512095079024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Sheet1!$C$1554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(Sheet1!$C$1555,Sheet1!$C$1557,Sheet1!$C$1559,Sheet1!$C$1561,Sheet1!$C$1563)</c:f>
              <c:numCache>
                <c:formatCode>###0</c:formatCode>
                <c:ptCount val="5"/>
                <c:pt idx="0">
                  <c:v>23</c:v>
                </c:pt>
                <c:pt idx="1">
                  <c:v>38</c:v>
                </c:pt>
                <c:pt idx="2">
                  <c:v>23</c:v>
                </c:pt>
                <c:pt idx="3">
                  <c:v>16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Sheet1!$D$1554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(Sheet1!$D$1555,Sheet1!$D$1557,Sheet1!$D$1559,Sheet1!$D$1561,Sheet1!$D$1563)</c:f>
              <c:numCache>
                <c:formatCode>###0</c:formatCode>
                <c:ptCount val="5"/>
                <c:pt idx="0">
                  <c:v>15</c:v>
                </c:pt>
                <c:pt idx="1">
                  <c:v>32</c:v>
                </c:pt>
                <c:pt idx="2">
                  <c:v>15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Sheet1!$E$1554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(Sheet1!$E$1555,Sheet1!$E$1557,Sheet1!$E$1559,Sheet1!$E$1561,Sheet1!$E$1563)</c:f>
              <c:numCache>
                <c:formatCode>###0</c:formatCode>
                <c:ptCount val="5"/>
                <c:pt idx="0">
                  <c:v>46</c:v>
                </c:pt>
                <c:pt idx="1">
                  <c:v>91</c:v>
                </c:pt>
                <c:pt idx="2">
                  <c:v>34</c:v>
                </c:pt>
                <c:pt idx="3">
                  <c:v>29</c:v>
                </c:pt>
                <c:pt idx="4">
                  <c:v>14</c:v>
                </c:pt>
              </c:numCache>
            </c:numRef>
          </c:val>
        </c:ser>
        <c:ser>
          <c:idx val="3"/>
          <c:order val="3"/>
          <c:tx>
            <c:strRef>
              <c:f>Sheet1!$F$1554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(Sheet1!$F$1555,Sheet1!$F$1557,Sheet1!$F$1559,Sheet1!$F$1561,Sheet1!$F$1563)</c:f>
              <c:numCache>
                <c:formatCode>###0</c:formatCode>
                <c:ptCount val="5"/>
                <c:pt idx="0">
                  <c:v>55</c:v>
                </c:pt>
                <c:pt idx="1">
                  <c:v>106</c:v>
                </c:pt>
                <c:pt idx="2">
                  <c:v>39</c:v>
                </c:pt>
                <c:pt idx="3">
                  <c:v>35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Sheet1!$G$1554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(Sheet1!$G$1555,Sheet1!$G$1557,Sheet1!$G$1559,Sheet1!$G$1561,Sheet1!$G$1563)</c:f>
              <c:numCache>
                <c:formatCode>###0</c:formatCode>
                <c:ptCount val="5"/>
                <c:pt idx="0">
                  <c:v>57</c:v>
                </c:pt>
                <c:pt idx="1">
                  <c:v>91</c:v>
                </c:pt>
                <c:pt idx="2">
                  <c:v>35</c:v>
                </c:pt>
                <c:pt idx="3">
                  <c:v>30</c:v>
                </c:pt>
                <c:pt idx="4">
                  <c:v>10</c:v>
                </c:pt>
              </c:numCache>
            </c:numRef>
          </c:val>
        </c:ser>
        <c:ser>
          <c:idx val="5"/>
          <c:order val="5"/>
          <c:tx>
            <c:strRef>
              <c:f>Sheet1!$H$1554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(Sheet1!$B$1555,Sheet1!$B$1557,Sheet1!$B$1559,Sheet1!$B$1561,Sheet1!$B$1563)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(Sheet1!$H$1555,Sheet1!$H$1557,Sheet1!$H$1559,Sheet1!$H$1561,Sheet1!$H$1563)</c:f>
              <c:numCache>
                <c:formatCode>###0</c:formatCode>
                <c:ptCount val="5"/>
                <c:pt idx="0">
                  <c:v>12</c:v>
                </c:pt>
                <c:pt idx="1">
                  <c:v>32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4699776"/>
        <c:axId val="104701312"/>
      </c:barChart>
      <c:catAx>
        <c:axId val="104699776"/>
        <c:scaling>
          <c:orientation val="maxMin"/>
        </c:scaling>
        <c:delete val="0"/>
        <c:axPos val="l"/>
        <c:majorTickMark val="out"/>
        <c:minorTickMark val="none"/>
        <c:tickLblPos val="nextTo"/>
        <c:crossAx val="104701312"/>
        <c:crosses val="autoZero"/>
        <c:auto val="1"/>
        <c:lblAlgn val="ctr"/>
        <c:lblOffset val="100"/>
        <c:noMultiLvlLbl val="0"/>
      </c:catAx>
      <c:valAx>
        <c:axId val="1047013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469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6114001651E-2"/>
          <c:y val="0.92684563078263871"/>
          <c:w val="0.89700428919350705"/>
          <c:h val="6.838953641433140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00209881497679"/>
          <c:y val="0.10171537068504739"/>
          <c:w val="0.78378331003879365"/>
          <c:h val="0.707300417235084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Sheet1!$C$1494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(Sheet1!$C$1495,Sheet1!$C$1497,Sheet1!$C$1499,Sheet1!$C$1501,Sheet1!$C$1503)</c:f>
              <c:numCache>
                <c:formatCode>###0</c:formatCode>
                <c:ptCount val="5"/>
                <c:pt idx="0">
                  <c:v>27</c:v>
                </c:pt>
                <c:pt idx="1">
                  <c:v>41</c:v>
                </c:pt>
                <c:pt idx="2">
                  <c:v>27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Sheet1!$D$1494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(Sheet1!$D$1495,Sheet1!$D$1497,Sheet1!$D$1499,Sheet1!$D$1501,Sheet1!$D$1503)</c:f>
              <c:numCache>
                <c:formatCode>###0</c:formatCode>
                <c:ptCount val="5"/>
                <c:pt idx="0">
                  <c:v>17</c:v>
                </c:pt>
                <c:pt idx="1">
                  <c:v>39</c:v>
                </c:pt>
                <c:pt idx="2">
                  <c:v>16</c:v>
                </c:pt>
                <c:pt idx="3">
                  <c:v>12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Sheet1!$E$1494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(Sheet1!$E$1495,Sheet1!$E$1497,Sheet1!$E$1499,Sheet1!$E$1501,Sheet1!$E$1503)</c:f>
              <c:numCache>
                <c:formatCode>###0</c:formatCode>
                <c:ptCount val="5"/>
                <c:pt idx="0">
                  <c:v>40</c:v>
                </c:pt>
                <c:pt idx="1">
                  <c:v>84</c:v>
                </c:pt>
                <c:pt idx="2">
                  <c:v>33</c:v>
                </c:pt>
                <c:pt idx="3">
                  <c:v>32</c:v>
                </c:pt>
                <c:pt idx="4">
                  <c:v>15</c:v>
                </c:pt>
              </c:numCache>
            </c:numRef>
          </c:val>
        </c:ser>
        <c:ser>
          <c:idx val="3"/>
          <c:order val="3"/>
          <c:tx>
            <c:strRef>
              <c:f>Sheet1!$F$1494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(Sheet1!$F$1495,Sheet1!$F$1497,Sheet1!$F$1499,Sheet1!$F$1501,Sheet1!$F$1503)</c:f>
              <c:numCache>
                <c:formatCode>###0</c:formatCode>
                <c:ptCount val="5"/>
                <c:pt idx="0">
                  <c:v>58</c:v>
                </c:pt>
                <c:pt idx="1">
                  <c:v>101</c:v>
                </c:pt>
                <c:pt idx="2">
                  <c:v>37</c:v>
                </c:pt>
                <c:pt idx="3">
                  <c:v>31</c:v>
                </c:pt>
                <c:pt idx="4">
                  <c:v>15</c:v>
                </c:pt>
              </c:numCache>
            </c:numRef>
          </c:val>
        </c:ser>
        <c:ser>
          <c:idx val="4"/>
          <c:order val="4"/>
          <c:tx>
            <c:strRef>
              <c:f>Sheet1!$G$1494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(Sheet1!$G$1495,Sheet1!$G$1497,Sheet1!$G$1499,Sheet1!$G$1501,Sheet1!$G$1503)</c:f>
              <c:numCache>
                <c:formatCode>###0</c:formatCode>
                <c:ptCount val="5"/>
                <c:pt idx="0">
                  <c:v>54</c:v>
                </c:pt>
                <c:pt idx="1">
                  <c:v>92</c:v>
                </c:pt>
                <c:pt idx="2">
                  <c:v>34</c:v>
                </c:pt>
                <c:pt idx="3">
                  <c:v>29</c:v>
                </c:pt>
                <c:pt idx="4">
                  <c:v>11</c:v>
                </c:pt>
              </c:numCache>
            </c:numRef>
          </c:val>
        </c:ser>
        <c:ser>
          <c:idx val="5"/>
          <c:order val="5"/>
          <c:tx>
            <c:strRef>
              <c:f>Sheet1!$H$1494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(Sheet1!$B$1495,Sheet1!$B$1497,Sheet1!$B$1499,Sheet1!$B$1501,Sheet1!$B$1503)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(Sheet1!$H$1495,Sheet1!$H$1497,Sheet1!$H$1499,Sheet1!$H$1501,Sheet1!$H$1503)</c:f>
              <c:numCache>
                <c:formatCode>###0</c:formatCode>
                <c:ptCount val="5"/>
                <c:pt idx="0">
                  <c:v>12</c:v>
                </c:pt>
                <c:pt idx="1">
                  <c:v>33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5485824"/>
        <c:axId val="105487360"/>
      </c:barChart>
      <c:catAx>
        <c:axId val="105485824"/>
        <c:scaling>
          <c:orientation val="maxMin"/>
        </c:scaling>
        <c:delete val="0"/>
        <c:axPos val="l"/>
        <c:majorTickMark val="out"/>
        <c:minorTickMark val="none"/>
        <c:tickLblPos val="nextTo"/>
        <c:crossAx val="105487360"/>
        <c:crosses val="autoZero"/>
        <c:auto val="1"/>
        <c:lblAlgn val="ctr"/>
        <c:lblOffset val="100"/>
        <c:noMultiLvlLbl val="0"/>
      </c:catAx>
      <c:valAx>
        <c:axId val="10548736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5485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95332965111E-2"/>
          <c:y val="0.8869021492795327"/>
          <c:w val="0.89700428919350705"/>
          <c:h val="6.838953641433143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2848083498624"/>
          <c:y val="0.10171537068504739"/>
          <c:w val="0.77915700630933726"/>
          <c:h val="0.70730041723508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Sheet1!$C$1583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(Sheet1!$C$1584,Sheet1!$C$1586,Sheet1!$C$1588,Sheet1!$C$1590,Sheet1!$C$1592)</c:f>
              <c:numCache>
                <c:formatCode>###0</c:formatCode>
                <c:ptCount val="5"/>
                <c:pt idx="0">
                  <c:v>19</c:v>
                </c:pt>
                <c:pt idx="1">
                  <c:v>38</c:v>
                </c:pt>
                <c:pt idx="2">
                  <c:v>27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Sheet1!$D$1583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(Sheet1!$D$1584,Sheet1!$D$1586,Sheet1!$D$1588,Sheet1!$D$1590,Sheet1!$D$1592)</c:f>
              <c:numCache>
                <c:formatCode>###0</c:formatCode>
                <c:ptCount val="5"/>
                <c:pt idx="0">
                  <c:v>19</c:v>
                </c:pt>
                <c:pt idx="1">
                  <c:v>43</c:v>
                </c:pt>
                <c:pt idx="2">
                  <c:v>19</c:v>
                </c:pt>
                <c:pt idx="3">
                  <c:v>15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Sheet1!$E$1583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(Sheet1!$E$1584,Sheet1!$E$1586,Sheet1!$E$1588,Sheet1!$E$1590,Sheet1!$E$1592)</c:f>
              <c:numCache>
                <c:formatCode>###0</c:formatCode>
                <c:ptCount val="5"/>
                <c:pt idx="0">
                  <c:v>58</c:v>
                </c:pt>
                <c:pt idx="1">
                  <c:v>123</c:v>
                </c:pt>
                <c:pt idx="2">
                  <c:v>50</c:v>
                </c:pt>
                <c:pt idx="3">
                  <c:v>38</c:v>
                </c:pt>
                <c:pt idx="4">
                  <c:v>21</c:v>
                </c:pt>
              </c:numCache>
            </c:numRef>
          </c:val>
        </c:ser>
        <c:ser>
          <c:idx val="3"/>
          <c:order val="3"/>
          <c:tx>
            <c:strRef>
              <c:f>Sheet1!$F$1583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(Sheet1!$F$1584,Sheet1!$F$1586,Sheet1!$F$1588,Sheet1!$F$1590,Sheet1!$F$1592)</c:f>
              <c:numCache>
                <c:formatCode>###0</c:formatCode>
                <c:ptCount val="5"/>
                <c:pt idx="0">
                  <c:v>58</c:v>
                </c:pt>
                <c:pt idx="1">
                  <c:v>114</c:v>
                </c:pt>
                <c:pt idx="2">
                  <c:v>32</c:v>
                </c:pt>
                <c:pt idx="3">
                  <c:v>36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tx>
            <c:strRef>
              <c:f>Sheet1!$G$1583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(Sheet1!$G$1584,Sheet1!$G$1586,Sheet1!$G$1588,Sheet1!$G$1590,Sheet1!$G$1592)</c:f>
              <c:numCache>
                <c:formatCode>###0</c:formatCode>
                <c:ptCount val="5"/>
                <c:pt idx="0">
                  <c:v>41</c:v>
                </c:pt>
                <c:pt idx="1">
                  <c:v>41</c:v>
                </c:pt>
                <c:pt idx="2">
                  <c:v>16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Sheet1!$H$1583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(Sheet1!$B$1584,Sheet1!$B$1586,Sheet1!$B$1588,Sheet1!$B$1590,Sheet1!$B$1592)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(Sheet1!$H$1584,Sheet1!$H$1586,Sheet1!$H$1588,Sheet1!$H$1590,Sheet1!$H$1592)</c:f>
              <c:numCache>
                <c:formatCode>###0</c:formatCode>
                <c:ptCount val="5"/>
                <c:pt idx="0">
                  <c:v>13</c:v>
                </c:pt>
                <c:pt idx="1">
                  <c:v>31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5571456"/>
        <c:axId val="105572992"/>
      </c:barChart>
      <c:catAx>
        <c:axId val="105571456"/>
        <c:scaling>
          <c:orientation val="maxMin"/>
        </c:scaling>
        <c:delete val="0"/>
        <c:axPos val="l"/>
        <c:majorTickMark val="out"/>
        <c:minorTickMark val="none"/>
        <c:tickLblPos val="nextTo"/>
        <c:crossAx val="105572992"/>
        <c:crosses val="autoZero"/>
        <c:auto val="1"/>
        <c:lblAlgn val="ctr"/>
        <c:lblOffset val="100"/>
        <c:noMultiLvlLbl val="0"/>
      </c:catAx>
      <c:valAx>
        <c:axId val="10557299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5571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27661481344E-2"/>
          <c:y val="0.87083789225142072"/>
          <c:w val="0.89700428919350705"/>
          <c:h val="6.8389536414331459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9548134372656"/>
          <c:y val="0.10392657439559189"/>
          <c:w val="0.78210316675239688"/>
          <c:h val="0.7508025627231378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Sheet1!$C$420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(Sheet1!$B$421,Sheet1!$B$423,Sheet1!$B$425,Sheet1!$B$427,Sheet1!$B$429)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(Sheet1!$C$421,Sheet1!$C$423,Sheet1!$C$425,Sheet1!$C$427,Sheet1!$C$429)</c:f>
              <c:numCache>
                <c:formatCode>###0</c:formatCode>
                <c:ptCount val="5"/>
                <c:pt idx="0">
                  <c:v>23</c:v>
                </c:pt>
                <c:pt idx="1">
                  <c:v>73</c:v>
                </c:pt>
                <c:pt idx="2">
                  <c:v>26</c:v>
                </c:pt>
                <c:pt idx="3">
                  <c:v>37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Sheet1!$D$420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(Sheet1!$B$421,Sheet1!$B$423,Sheet1!$B$425,Sheet1!$B$427,Sheet1!$B$429)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(Sheet1!$D$421,Sheet1!$D$423,Sheet1!$D$425,Sheet1!$D$427,Sheet1!$D$429)</c:f>
              <c:numCache>
                <c:formatCode>###0</c:formatCode>
                <c:ptCount val="5"/>
                <c:pt idx="0">
                  <c:v>53</c:v>
                </c:pt>
                <c:pt idx="1">
                  <c:v>127</c:v>
                </c:pt>
                <c:pt idx="2">
                  <c:v>59</c:v>
                </c:pt>
                <c:pt idx="3">
                  <c:v>36</c:v>
                </c:pt>
                <c:pt idx="4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Sheet1!$E$420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(Sheet1!$B$421,Sheet1!$B$423,Sheet1!$B$425,Sheet1!$B$427,Sheet1!$B$429)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(Sheet1!$E$421,Sheet1!$E$423,Sheet1!$E$425,Sheet1!$E$427,Sheet1!$E$429)</c:f>
              <c:numCache>
                <c:formatCode>###0</c:formatCode>
                <c:ptCount val="5"/>
                <c:pt idx="0">
                  <c:v>69</c:v>
                </c:pt>
                <c:pt idx="1">
                  <c:v>108</c:v>
                </c:pt>
                <c:pt idx="2">
                  <c:v>42</c:v>
                </c:pt>
                <c:pt idx="3">
                  <c:v>25</c:v>
                </c:pt>
                <c:pt idx="4">
                  <c:v>19</c:v>
                </c:pt>
              </c:numCache>
            </c:numRef>
          </c:val>
        </c:ser>
        <c:ser>
          <c:idx val="3"/>
          <c:order val="3"/>
          <c:tx>
            <c:strRef>
              <c:f>Sheet1!$F$420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(Sheet1!$B$421,Sheet1!$B$423,Sheet1!$B$425,Sheet1!$B$427,Sheet1!$B$429)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(Sheet1!$F$421,Sheet1!$F$423,Sheet1!$F$425,Sheet1!$F$427,Sheet1!$F$429)</c:f>
              <c:numCache>
                <c:formatCode>###0</c:formatCode>
                <c:ptCount val="5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Sheet1!$G$420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(Sheet1!$B$421,Sheet1!$B$423,Sheet1!$B$425,Sheet1!$B$427,Sheet1!$B$429)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(Sheet1!$G$421,Sheet1!$G$423,Sheet1!$G$425,Sheet1!$G$427,Sheet1!$G$429)</c:f>
              <c:numCache>
                <c:formatCode>###0</c:formatCode>
                <c:ptCount val="5"/>
                <c:pt idx="0">
                  <c:v>15</c:v>
                </c:pt>
                <c:pt idx="1">
                  <c:v>43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7254144"/>
        <c:axId val="87255680"/>
      </c:barChart>
      <c:catAx>
        <c:axId val="87254144"/>
        <c:scaling>
          <c:orientation val="maxMin"/>
        </c:scaling>
        <c:delete val="0"/>
        <c:axPos val="l"/>
        <c:majorTickMark val="out"/>
        <c:minorTickMark val="none"/>
        <c:tickLblPos val="nextTo"/>
        <c:crossAx val="87255680"/>
        <c:crosses val="autoZero"/>
        <c:auto val="1"/>
        <c:lblAlgn val="ctr"/>
        <c:lblOffset val="100"/>
        <c:noMultiLvlLbl val="0"/>
      </c:catAx>
      <c:valAx>
        <c:axId val="872556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725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156218034934687"/>
          <c:y val="0.90317043635768768"/>
          <c:w val="0.79687563930130634"/>
          <c:h val="9.68295636423125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58332950504873"/>
          <c:y val="0.10171537068504739"/>
          <c:w val="0.77920212423855439"/>
          <c:h val="0.707300417235085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Sheet1!$C$1613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(Sheet1!$C$1614,Sheet1!$C$1616,Sheet1!$C$1618,Sheet1!$C$1620,Sheet1!$C$1622)</c:f>
              <c:numCache>
                <c:formatCode>###0</c:formatCode>
                <c:ptCount val="5"/>
                <c:pt idx="0">
                  <c:v>17</c:v>
                </c:pt>
                <c:pt idx="1">
                  <c:v>40</c:v>
                </c:pt>
                <c:pt idx="2">
                  <c:v>28</c:v>
                </c:pt>
                <c:pt idx="3">
                  <c:v>21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Sheet1!$D$1613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(Sheet1!$D$1614,Sheet1!$D$1616,Sheet1!$D$1618,Sheet1!$D$1620,Sheet1!$D$1622)</c:f>
              <c:numCache>
                <c:formatCode>###0</c:formatCode>
                <c:ptCount val="5"/>
                <c:pt idx="0">
                  <c:v>13</c:v>
                </c:pt>
                <c:pt idx="1">
                  <c:v>39</c:v>
                </c:pt>
                <c:pt idx="2">
                  <c:v>16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Sheet1!$E$1613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(Sheet1!$E$1614,Sheet1!$E$1616,Sheet1!$E$1618,Sheet1!$E$1620,Sheet1!$E$1622)</c:f>
              <c:numCache>
                <c:formatCode>###0</c:formatCode>
                <c:ptCount val="5"/>
                <c:pt idx="0">
                  <c:v>64</c:v>
                </c:pt>
                <c:pt idx="1">
                  <c:v>136</c:v>
                </c:pt>
                <c:pt idx="2">
                  <c:v>52</c:v>
                </c:pt>
                <c:pt idx="3">
                  <c:v>45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Sheet1!$F$1613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(Sheet1!$F$1614,Sheet1!$F$1616,Sheet1!$F$1618,Sheet1!$F$1620,Sheet1!$F$1622)</c:f>
              <c:numCache>
                <c:formatCode>###0</c:formatCode>
                <c:ptCount val="5"/>
                <c:pt idx="0">
                  <c:v>57</c:v>
                </c:pt>
                <c:pt idx="1">
                  <c:v>104</c:v>
                </c:pt>
                <c:pt idx="2">
                  <c:v>31</c:v>
                </c:pt>
                <c:pt idx="3">
                  <c:v>36</c:v>
                </c:pt>
                <c:pt idx="4">
                  <c:v>13</c:v>
                </c:pt>
              </c:numCache>
            </c:numRef>
          </c:val>
        </c:ser>
        <c:ser>
          <c:idx val="4"/>
          <c:order val="4"/>
          <c:tx>
            <c:strRef>
              <c:f>Sheet1!$G$1613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(Sheet1!$G$1614,Sheet1!$G$1616,Sheet1!$G$1618,Sheet1!$G$1620,Sheet1!$G$1622)</c:f>
              <c:numCache>
                <c:formatCode>###0</c:formatCode>
                <c:ptCount val="5"/>
                <c:pt idx="0">
                  <c:v>44</c:v>
                </c:pt>
                <c:pt idx="1">
                  <c:v>40</c:v>
                </c:pt>
                <c:pt idx="2">
                  <c:v>17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Sheet1!$H$1613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(Sheet1!$B$1614,Sheet1!$B$1616,Sheet1!$B$1618,Sheet1!$B$1620,Sheet1!$B$1622)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(Sheet1!$H$1614,Sheet1!$H$1616,Sheet1!$H$1618,Sheet1!$H$1620,Sheet1!$H$1622)</c:f>
              <c:numCache>
                <c:formatCode>###0</c:formatCode>
                <c:ptCount val="5"/>
                <c:pt idx="0">
                  <c:v>13</c:v>
                </c:pt>
                <c:pt idx="1">
                  <c:v>31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5424000"/>
        <c:axId val="105425536"/>
      </c:barChart>
      <c:catAx>
        <c:axId val="105424000"/>
        <c:scaling>
          <c:orientation val="maxMin"/>
        </c:scaling>
        <c:delete val="0"/>
        <c:axPos val="l"/>
        <c:majorTickMark val="out"/>
        <c:minorTickMark val="none"/>
        <c:tickLblPos val="nextTo"/>
        <c:crossAx val="105425536"/>
        <c:crosses val="autoZero"/>
        <c:auto val="1"/>
        <c:lblAlgn val="ctr"/>
        <c:lblOffset val="100"/>
        <c:noMultiLvlLbl val="0"/>
      </c:catAx>
      <c:valAx>
        <c:axId val="1054255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5424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99876687495E-2"/>
          <c:y val="0.8869021492795327"/>
          <c:w val="0.89700428919350705"/>
          <c:h val="6.8389536414331487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0037266334076"/>
          <c:y val="0.10171537068504739"/>
          <c:w val="0.78138495753209969"/>
          <c:h val="0.7073004172350859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Sheet1!$C$1643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(Sheet1!$C$1644,Sheet1!$C$1646,Sheet1!$C$1648,Sheet1!$C$1650,Sheet1!$C$1652)</c:f>
              <c:numCache>
                <c:formatCode>###0</c:formatCode>
                <c:ptCount val="5"/>
                <c:pt idx="0">
                  <c:v>15</c:v>
                </c:pt>
                <c:pt idx="1">
                  <c:v>30</c:v>
                </c:pt>
                <c:pt idx="2">
                  <c:v>23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Sheet1!$D$1643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(Sheet1!$D$1644,Sheet1!$D$1646,Sheet1!$D$1648,Sheet1!$D$1650,Sheet1!$D$1652)</c:f>
              <c:numCache>
                <c:formatCode>###0</c:formatCode>
                <c:ptCount val="5"/>
                <c:pt idx="0">
                  <c:v>12</c:v>
                </c:pt>
                <c:pt idx="1">
                  <c:v>33</c:v>
                </c:pt>
                <c:pt idx="2">
                  <c:v>19</c:v>
                </c:pt>
                <c:pt idx="3">
                  <c:v>13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Sheet1!$E$1643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(Sheet1!$E$1644,Sheet1!$E$1646,Sheet1!$E$1648,Sheet1!$E$1650,Sheet1!$E$1652)</c:f>
              <c:numCache>
                <c:formatCode>###0</c:formatCode>
                <c:ptCount val="5"/>
                <c:pt idx="0">
                  <c:v>59</c:v>
                </c:pt>
                <c:pt idx="1">
                  <c:v>130</c:v>
                </c:pt>
                <c:pt idx="2">
                  <c:v>47</c:v>
                </c:pt>
                <c:pt idx="3">
                  <c:v>41</c:v>
                </c:pt>
                <c:pt idx="4">
                  <c:v>21</c:v>
                </c:pt>
              </c:numCache>
            </c:numRef>
          </c:val>
        </c:ser>
        <c:ser>
          <c:idx val="3"/>
          <c:order val="3"/>
          <c:tx>
            <c:strRef>
              <c:f>Sheet1!$F$1643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(Sheet1!$F$1644,Sheet1!$F$1646,Sheet1!$F$1648,Sheet1!$F$1650,Sheet1!$F$1652)</c:f>
              <c:numCache>
                <c:formatCode>###0</c:formatCode>
                <c:ptCount val="5"/>
                <c:pt idx="0">
                  <c:v>59</c:v>
                </c:pt>
                <c:pt idx="1">
                  <c:v>117</c:v>
                </c:pt>
                <c:pt idx="2">
                  <c:v>36</c:v>
                </c:pt>
                <c:pt idx="3">
                  <c:v>35</c:v>
                </c:pt>
                <c:pt idx="4">
                  <c:v>12</c:v>
                </c:pt>
              </c:numCache>
            </c:numRef>
          </c:val>
        </c:ser>
        <c:ser>
          <c:idx val="4"/>
          <c:order val="4"/>
          <c:tx>
            <c:strRef>
              <c:f>Sheet1!$G$1643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(Sheet1!$G$1644,Sheet1!$G$1646,Sheet1!$G$1648,Sheet1!$G$1650,Sheet1!$G$1652)</c:f>
              <c:numCache>
                <c:formatCode>###0</c:formatCode>
                <c:ptCount val="5"/>
                <c:pt idx="0">
                  <c:v>51</c:v>
                </c:pt>
                <c:pt idx="1">
                  <c:v>45</c:v>
                </c:pt>
                <c:pt idx="2">
                  <c:v>19</c:v>
                </c:pt>
                <c:pt idx="3">
                  <c:v>12</c:v>
                </c:pt>
                <c:pt idx="4">
                  <c:v>6</c:v>
                </c:pt>
              </c:numCache>
            </c:numRef>
          </c:val>
        </c:ser>
        <c:ser>
          <c:idx val="5"/>
          <c:order val="5"/>
          <c:tx>
            <c:strRef>
              <c:f>Sheet1!$H$1643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(Sheet1!$B$1644,Sheet1!$B$1646,Sheet1!$B$1648,Sheet1!$B$1650,Sheet1!$B$1652)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(Sheet1!$H$1644,Sheet1!$H$1646,Sheet1!$H$1648,Sheet1!$H$1650,Sheet1!$H$1652)</c:f>
              <c:numCache>
                <c:formatCode>###0</c:formatCode>
                <c:ptCount val="5"/>
                <c:pt idx="0">
                  <c:v>12</c:v>
                </c:pt>
                <c:pt idx="1">
                  <c:v>35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111808"/>
        <c:axId val="113113344"/>
      </c:barChart>
      <c:catAx>
        <c:axId val="113111808"/>
        <c:scaling>
          <c:orientation val="maxMin"/>
        </c:scaling>
        <c:delete val="0"/>
        <c:axPos val="l"/>
        <c:majorTickMark val="out"/>
        <c:minorTickMark val="none"/>
        <c:tickLblPos val="nextTo"/>
        <c:crossAx val="113113344"/>
        <c:crosses val="autoZero"/>
        <c:auto val="1"/>
        <c:lblAlgn val="ctr"/>
        <c:lblOffset val="100"/>
        <c:noMultiLvlLbl val="0"/>
      </c:catAx>
      <c:valAx>
        <c:axId val="1131133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111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144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0377823522353"/>
          <c:y val="0.10171537068504739"/>
          <c:w val="0.77908170329822513"/>
          <c:h val="0.707300417235086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Sheet1!$C$1673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(Sheet1!$C$1674,Sheet1!$C$1676,Sheet1!$C$1678,Sheet1!$C$1680,Sheet1!$C$1682)</c:f>
              <c:numCache>
                <c:formatCode>###0</c:formatCode>
                <c:ptCount val="5"/>
                <c:pt idx="0">
                  <c:v>22</c:v>
                </c:pt>
                <c:pt idx="1">
                  <c:v>59</c:v>
                </c:pt>
                <c:pt idx="2">
                  <c:v>31</c:v>
                </c:pt>
                <c:pt idx="3">
                  <c:v>30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Sheet1!$D$1673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(Sheet1!$D$1674,Sheet1!$D$1676,Sheet1!$D$1678,Sheet1!$D$1680,Sheet1!$D$1682)</c:f>
              <c:numCache>
                <c:formatCode>###0</c:formatCode>
                <c:ptCount val="5"/>
                <c:pt idx="0">
                  <c:v>15</c:v>
                </c:pt>
                <c:pt idx="1">
                  <c:v>31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Sheet1!$E$1673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(Sheet1!$E$1674,Sheet1!$E$1676,Sheet1!$E$1678,Sheet1!$E$1680,Sheet1!$E$1682)</c:f>
              <c:numCache>
                <c:formatCode>###0</c:formatCode>
                <c:ptCount val="5"/>
                <c:pt idx="0">
                  <c:v>50</c:v>
                </c:pt>
                <c:pt idx="1">
                  <c:v>123</c:v>
                </c:pt>
                <c:pt idx="2">
                  <c:v>53</c:v>
                </c:pt>
                <c:pt idx="3">
                  <c:v>46</c:v>
                </c:pt>
                <c:pt idx="4">
                  <c:v>16</c:v>
                </c:pt>
              </c:numCache>
            </c:numRef>
          </c:val>
        </c:ser>
        <c:ser>
          <c:idx val="3"/>
          <c:order val="3"/>
          <c:tx>
            <c:strRef>
              <c:f>Sheet1!$F$1673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(Sheet1!$F$1674,Sheet1!$F$1676,Sheet1!$F$1678,Sheet1!$F$1680,Sheet1!$F$1682)</c:f>
              <c:numCache>
                <c:formatCode>###0</c:formatCode>
                <c:ptCount val="5"/>
                <c:pt idx="0">
                  <c:v>53</c:v>
                </c:pt>
                <c:pt idx="1">
                  <c:v>85</c:v>
                </c:pt>
                <c:pt idx="2">
                  <c:v>32</c:v>
                </c:pt>
                <c:pt idx="3">
                  <c:v>32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Sheet1!$G$1673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(Sheet1!$G$1674,Sheet1!$G$1676,Sheet1!$G$1678,Sheet1!$G$1680,Sheet1!$G$1682)</c:f>
              <c:numCache>
                <c:formatCode>###0</c:formatCode>
                <c:ptCount val="5"/>
                <c:pt idx="0">
                  <c:v>58</c:v>
                </c:pt>
                <c:pt idx="1">
                  <c:v>72</c:v>
                </c:pt>
                <c:pt idx="2">
                  <c:v>18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</c:ser>
        <c:ser>
          <c:idx val="5"/>
          <c:order val="5"/>
          <c:tx>
            <c:strRef>
              <c:f>Sheet1!$H$1673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(Sheet1!$B$1674,Sheet1!$B$1676,Sheet1!$B$1678,Sheet1!$B$1680,Sheet1!$B$1682)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(Sheet1!$H$1674,Sheet1!$H$1676,Sheet1!$H$1678,Sheet1!$H$1680,Sheet1!$H$1682)</c:f>
              <c:numCache>
                <c:formatCode>###0</c:formatCode>
                <c:ptCount val="5"/>
                <c:pt idx="0">
                  <c:v>10</c:v>
                </c:pt>
                <c:pt idx="1">
                  <c:v>20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041792"/>
        <c:axId val="113043328"/>
      </c:barChart>
      <c:catAx>
        <c:axId val="1130417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3043328"/>
        <c:crosses val="autoZero"/>
        <c:auto val="1"/>
        <c:lblAlgn val="ctr"/>
        <c:lblOffset val="100"/>
        <c:noMultiLvlLbl val="0"/>
      </c:catAx>
      <c:valAx>
        <c:axId val="1130433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041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924079248158494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86816412071967"/>
          <c:y val="0.10171537068504739"/>
          <c:w val="0.77691725633888142"/>
          <c:h val="0.707300417235086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Sheet1!$C$1703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(Sheet1!$C$1704,Sheet1!$C$1706,Sheet1!$C$1708,Sheet1!$C$1710,Sheet1!$C$1712)</c:f>
              <c:numCache>
                <c:formatCode>###0</c:formatCode>
                <c:ptCount val="5"/>
                <c:pt idx="0">
                  <c:v>26</c:v>
                </c:pt>
                <c:pt idx="1">
                  <c:v>69</c:v>
                </c:pt>
                <c:pt idx="2">
                  <c:v>37</c:v>
                </c:pt>
                <c:pt idx="3">
                  <c:v>31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Sheet1!$D$1703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(Sheet1!$D$1704,Sheet1!$D$1706,Sheet1!$D$1708,Sheet1!$D$1710,Sheet1!$D$1712)</c:f>
              <c:numCache>
                <c:formatCode>###0</c:formatCode>
                <c:ptCount val="5"/>
                <c:pt idx="0">
                  <c:v>19</c:v>
                </c:pt>
                <c:pt idx="1">
                  <c:v>38</c:v>
                </c:pt>
                <c:pt idx="2">
                  <c:v>15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Sheet1!$E$1703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(Sheet1!$E$1704,Sheet1!$E$1706,Sheet1!$E$1708,Sheet1!$E$1710,Sheet1!$E$1712)</c:f>
              <c:numCache>
                <c:formatCode>###0</c:formatCode>
                <c:ptCount val="5"/>
                <c:pt idx="0">
                  <c:v>43</c:v>
                </c:pt>
                <c:pt idx="1">
                  <c:v>121</c:v>
                </c:pt>
                <c:pt idx="2">
                  <c:v>55</c:v>
                </c:pt>
                <c:pt idx="3">
                  <c:v>46</c:v>
                </c:pt>
                <c:pt idx="4">
                  <c:v>14</c:v>
                </c:pt>
              </c:numCache>
            </c:numRef>
          </c:val>
        </c:ser>
        <c:ser>
          <c:idx val="3"/>
          <c:order val="3"/>
          <c:tx>
            <c:strRef>
              <c:f>Sheet1!$F$1703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(Sheet1!$F$1704,Sheet1!$F$1706,Sheet1!$F$1708,Sheet1!$F$1710,Sheet1!$F$1712)</c:f>
              <c:numCache>
                <c:formatCode>###0</c:formatCode>
                <c:ptCount val="5"/>
                <c:pt idx="0">
                  <c:v>57</c:v>
                </c:pt>
                <c:pt idx="1">
                  <c:v>76</c:v>
                </c:pt>
                <c:pt idx="2">
                  <c:v>27</c:v>
                </c:pt>
                <c:pt idx="3">
                  <c:v>23</c:v>
                </c:pt>
                <c:pt idx="4">
                  <c:v>15</c:v>
                </c:pt>
              </c:numCache>
            </c:numRef>
          </c:val>
        </c:ser>
        <c:ser>
          <c:idx val="4"/>
          <c:order val="4"/>
          <c:tx>
            <c:strRef>
              <c:f>Sheet1!$G$1703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(Sheet1!$G$1704,Sheet1!$G$1706,Sheet1!$G$1708,Sheet1!$G$1710,Sheet1!$G$1712)</c:f>
              <c:numCache>
                <c:formatCode>###0</c:formatCode>
                <c:ptCount val="5"/>
                <c:pt idx="0">
                  <c:v>52</c:v>
                </c:pt>
                <c:pt idx="1">
                  <c:v>64</c:v>
                </c:pt>
                <c:pt idx="2">
                  <c:v>14</c:v>
                </c:pt>
                <c:pt idx="3">
                  <c:v>12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Sheet1!$H$1703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(Sheet1!$B$1704,Sheet1!$B$1706,Sheet1!$B$1708,Sheet1!$B$1710,Sheet1!$B$1712)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(Sheet1!$H$1704,Sheet1!$H$1706,Sheet1!$H$1708,Sheet1!$H$1710,Sheet1!$H$1712)</c:f>
              <c:numCache>
                <c:formatCode>###0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172480"/>
        <c:axId val="113174016"/>
      </c:barChart>
      <c:catAx>
        <c:axId val="113172480"/>
        <c:scaling>
          <c:orientation val="maxMin"/>
        </c:scaling>
        <c:delete val="0"/>
        <c:axPos val="l"/>
        <c:majorTickMark val="out"/>
        <c:minorTickMark val="none"/>
        <c:tickLblPos val="nextTo"/>
        <c:crossAx val="113174016"/>
        <c:crosses val="autoZero"/>
        <c:auto val="1"/>
        <c:lblAlgn val="ctr"/>
        <c:lblOffset val="100"/>
        <c:noMultiLvlLbl val="0"/>
      </c:catAx>
      <c:valAx>
        <c:axId val="11317401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172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95332965111E-2"/>
          <c:y val="0.9025822170635046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6697805798894"/>
          <c:y val="0.10171537068504739"/>
          <c:w val="0.78611570095355898"/>
          <c:h val="0.707300417235086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Sheet1!$C$1733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(Sheet1!$C$1734,Sheet1!$C$1736,Sheet1!$C$1738,Sheet1!$C$1740,Sheet1!$C$1742)</c:f>
              <c:numCache>
                <c:formatCode>###0</c:formatCode>
                <c:ptCount val="5"/>
                <c:pt idx="0">
                  <c:v>17</c:v>
                </c:pt>
                <c:pt idx="1">
                  <c:v>49</c:v>
                </c:pt>
                <c:pt idx="2">
                  <c:v>26</c:v>
                </c:pt>
                <c:pt idx="3">
                  <c:v>24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Sheet1!$D$1733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(Sheet1!$D$1734,Sheet1!$D$1736,Sheet1!$D$1738,Sheet1!$D$1740,Sheet1!$D$1742)</c:f>
              <c:numCache>
                <c:formatCode>###0</c:formatCode>
                <c:ptCount val="5"/>
                <c:pt idx="0">
                  <c:v>12</c:v>
                </c:pt>
                <c:pt idx="1">
                  <c:v>25</c:v>
                </c:pt>
                <c:pt idx="2">
                  <c:v>15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Sheet1!$E$1733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(Sheet1!$E$1734,Sheet1!$E$1736,Sheet1!$E$1738,Sheet1!$E$1740,Sheet1!$E$1742)</c:f>
              <c:numCache>
                <c:formatCode>###0</c:formatCode>
                <c:ptCount val="5"/>
                <c:pt idx="0">
                  <c:v>39</c:v>
                </c:pt>
                <c:pt idx="1">
                  <c:v>106</c:v>
                </c:pt>
                <c:pt idx="2">
                  <c:v>50</c:v>
                </c:pt>
                <c:pt idx="3">
                  <c:v>40</c:v>
                </c:pt>
                <c:pt idx="4">
                  <c:v>15</c:v>
                </c:pt>
              </c:numCache>
            </c:numRef>
          </c:val>
        </c:ser>
        <c:ser>
          <c:idx val="3"/>
          <c:order val="3"/>
          <c:tx>
            <c:strRef>
              <c:f>Sheet1!$F$1733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(Sheet1!$F$1734,Sheet1!$F$1736,Sheet1!$F$1738,Sheet1!$F$1740,Sheet1!$F$1742)</c:f>
              <c:numCache>
                <c:formatCode>###0</c:formatCode>
                <c:ptCount val="5"/>
                <c:pt idx="0">
                  <c:v>40</c:v>
                </c:pt>
                <c:pt idx="1">
                  <c:v>74</c:v>
                </c:pt>
                <c:pt idx="2">
                  <c:v>31</c:v>
                </c:pt>
                <c:pt idx="3">
                  <c:v>33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Sheet1!$G$1733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(Sheet1!$G$1734,Sheet1!$G$1736,Sheet1!$G$1738,Sheet1!$G$1740,Sheet1!$G$1742)</c:f>
              <c:numCache>
                <c:formatCode>###0</c:formatCode>
                <c:ptCount val="5"/>
                <c:pt idx="0">
                  <c:v>86</c:v>
                </c:pt>
                <c:pt idx="1">
                  <c:v>107</c:v>
                </c:pt>
                <c:pt idx="2">
                  <c:v>26</c:v>
                </c:pt>
                <c:pt idx="3">
                  <c:v>22</c:v>
                </c:pt>
                <c:pt idx="4">
                  <c:v>8</c:v>
                </c:pt>
              </c:numCache>
            </c:numRef>
          </c:val>
        </c:ser>
        <c:ser>
          <c:idx val="5"/>
          <c:order val="5"/>
          <c:tx>
            <c:strRef>
              <c:f>Sheet1!$H$1733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(Sheet1!$B$1734,Sheet1!$B$1736,Sheet1!$B$1738,Sheet1!$B$1740,Sheet1!$B$1742)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(Sheet1!$H$1734,Sheet1!$H$1736,Sheet1!$H$1738,Sheet1!$H$1740,Sheet1!$H$1742)</c:f>
              <c:numCache>
                <c:formatCode>###0</c:formatCode>
                <c:ptCount val="5"/>
                <c:pt idx="0">
                  <c:v>14</c:v>
                </c:pt>
                <c:pt idx="1">
                  <c:v>29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229184"/>
        <c:axId val="113243264"/>
      </c:barChart>
      <c:catAx>
        <c:axId val="113229184"/>
        <c:scaling>
          <c:orientation val="maxMin"/>
        </c:scaling>
        <c:delete val="0"/>
        <c:axPos val="l"/>
        <c:majorTickMark val="out"/>
        <c:minorTickMark val="none"/>
        <c:tickLblPos val="nextTo"/>
        <c:crossAx val="113243264"/>
        <c:crosses val="autoZero"/>
        <c:auto val="1"/>
        <c:lblAlgn val="ctr"/>
        <c:lblOffset val="100"/>
        <c:noMultiLvlLbl val="0"/>
      </c:catAx>
      <c:valAx>
        <c:axId val="1132432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22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15473969368287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5854692388135"/>
          <c:y val="0.10171537068504739"/>
          <c:w val="0.77912690112097605"/>
          <c:h val="0.707300417235087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Sheet1!$C$1763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(Sheet1!$C$1764,Sheet1!$C$1766,Sheet1!$C$1768,Sheet1!$C$1770,Sheet1!$C$1772)</c:f>
              <c:numCache>
                <c:formatCode>###0</c:formatCode>
                <c:ptCount val="5"/>
                <c:pt idx="0">
                  <c:v>34</c:v>
                </c:pt>
                <c:pt idx="1">
                  <c:v>98</c:v>
                </c:pt>
                <c:pt idx="2">
                  <c:v>53</c:v>
                </c:pt>
                <c:pt idx="3">
                  <c:v>44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Sheet1!$D$1763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(Sheet1!$D$1764,Sheet1!$D$1766,Sheet1!$D$1768,Sheet1!$D$1770,Sheet1!$D$1772)</c:f>
              <c:numCache>
                <c:formatCode>###0</c:formatCode>
                <c:ptCount val="5"/>
                <c:pt idx="0">
                  <c:v>32</c:v>
                </c:pt>
                <c:pt idx="1">
                  <c:v>51</c:v>
                </c:pt>
                <c:pt idx="2">
                  <c:v>23</c:v>
                </c:pt>
                <c:pt idx="3">
                  <c:v>13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Sheet1!$E$1763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(Sheet1!$E$1764,Sheet1!$E$1766,Sheet1!$E$1768,Sheet1!$E$1770,Sheet1!$E$1772)</c:f>
              <c:numCache>
                <c:formatCode>###0</c:formatCode>
                <c:ptCount val="5"/>
                <c:pt idx="0">
                  <c:v>64</c:v>
                </c:pt>
                <c:pt idx="1">
                  <c:v>119</c:v>
                </c:pt>
                <c:pt idx="2">
                  <c:v>39</c:v>
                </c:pt>
                <c:pt idx="3">
                  <c:v>29</c:v>
                </c:pt>
                <c:pt idx="4">
                  <c:v>13</c:v>
                </c:pt>
              </c:numCache>
            </c:numRef>
          </c:val>
        </c:ser>
        <c:ser>
          <c:idx val="3"/>
          <c:order val="3"/>
          <c:tx>
            <c:strRef>
              <c:f>Sheet1!$F$1763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(Sheet1!$F$1764,Sheet1!$F$1766,Sheet1!$F$1768,Sheet1!$F$1770,Sheet1!$F$1772)</c:f>
              <c:numCache>
                <c:formatCode>###0</c:formatCode>
                <c:ptCount val="5"/>
                <c:pt idx="0">
                  <c:v>40</c:v>
                </c:pt>
                <c:pt idx="1">
                  <c:v>75</c:v>
                </c:pt>
                <c:pt idx="2">
                  <c:v>25</c:v>
                </c:pt>
                <c:pt idx="3">
                  <c:v>32</c:v>
                </c:pt>
                <c:pt idx="4">
                  <c:v>10</c:v>
                </c:pt>
              </c:numCache>
            </c:numRef>
          </c:val>
        </c:ser>
        <c:ser>
          <c:idx val="4"/>
          <c:order val="4"/>
          <c:tx>
            <c:strRef>
              <c:f>Sheet1!$G$1763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(Sheet1!$G$1764,Sheet1!$G$1766,Sheet1!$G$1768,Sheet1!$G$1770,Sheet1!$G$1772)</c:f>
              <c:numCache>
                <c:formatCode>###0</c:formatCode>
                <c:ptCount val="5"/>
                <c:pt idx="0">
                  <c:v>25</c:v>
                </c:pt>
                <c:pt idx="1">
                  <c:v>19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</c:ser>
        <c:ser>
          <c:idx val="5"/>
          <c:order val="5"/>
          <c:tx>
            <c:strRef>
              <c:f>Sheet1!$H$1763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(Sheet1!$B$1764,Sheet1!$B$1766,Sheet1!$B$1768,Sheet1!$B$1770,Sheet1!$B$1772)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(Sheet1!$H$1764,Sheet1!$H$1766,Sheet1!$H$1768,Sheet1!$H$1770,Sheet1!$H$1772)</c:f>
              <c:numCache>
                <c:formatCode>###0</c:formatCode>
                <c:ptCount val="5"/>
                <c:pt idx="0">
                  <c:v>13</c:v>
                </c:pt>
                <c:pt idx="1">
                  <c:v>28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5249408"/>
        <c:axId val="105267584"/>
      </c:barChart>
      <c:catAx>
        <c:axId val="105249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05267584"/>
        <c:crosses val="autoZero"/>
        <c:auto val="1"/>
        <c:lblAlgn val="ctr"/>
        <c:lblOffset val="100"/>
        <c:noMultiLvlLbl val="0"/>
      </c:catAx>
      <c:valAx>
        <c:axId val="10526758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524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705090493378379E-2"/>
          <c:y val="0.88165523664380685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4916890526684"/>
          <c:y val="0.10171537068504739"/>
          <c:w val="0.77903616129017361"/>
          <c:h val="0.707300417235087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Sheet1!$C$1793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(Sheet1!$C$1794,Sheet1!$C$1796,Sheet1!$C$1798,Sheet1!$C$1800,Sheet1!$C$1802)</c:f>
              <c:numCache>
                <c:formatCode>###0</c:formatCode>
                <c:ptCount val="5"/>
                <c:pt idx="0">
                  <c:v>23</c:v>
                </c:pt>
                <c:pt idx="1">
                  <c:v>56</c:v>
                </c:pt>
                <c:pt idx="2">
                  <c:v>32</c:v>
                </c:pt>
                <c:pt idx="3">
                  <c:v>30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Sheet1!$D$1793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(Sheet1!$D$1794,Sheet1!$D$1796,Sheet1!$D$1798,Sheet1!$D$1800,Sheet1!$D$1802)</c:f>
              <c:numCache>
                <c:formatCode>###0</c:formatCode>
                <c:ptCount val="5"/>
                <c:pt idx="0">
                  <c:v>28</c:v>
                </c:pt>
                <c:pt idx="1">
                  <c:v>56</c:v>
                </c:pt>
                <c:pt idx="2">
                  <c:v>25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Sheet1!$E$1793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(Sheet1!$E$1794,Sheet1!$E$1796,Sheet1!$E$1798,Sheet1!$E$1800,Sheet1!$E$1802)</c:f>
              <c:numCache>
                <c:formatCode>###0</c:formatCode>
                <c:ptCount val="5"/>
                <c:pt idx="0">
                  <c:v>63</c:v>
                </c:pt>
                <c:pt idx="1">
                  <c:v>124</c:v>
                </c:pt>
                <c:pt idx="2">
                  <c:v>40</c:v>
                </c:pt>
                <c:pt idx="3">
                  <c:v>41</c:v>
                </c:pt>
                <c:pt idx="4">
                  <c:v>21</c:v>
                </c:pt>
              </c:numCache>
            </c:numRef>
          </c:val>
        </c:ser>
        <c:ser>
          <c:idx val="3"/>
          <c:order val="3"/>
          <c:tx>
            <c:strRef>
              <c:f>Sheet1!$F$1793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(Sheet1!$F$1794,Sheet1!$F$1796,Sheet1!$F$1798,Sheet1!$F$1800,Sheet1!$F$1802)</c:f>
              <c:numCache>
                <c:formatCode>###0</c:formatCode>
                <c:ptCount val="5"/>
                <c:pt idx="0">
                  <c:v>45</c:v>
                </c:pt>
                <c:pt idx="1">
                  <c:v>87</c:v>
                </c:pt>
                <c:pt idx="2">
                  <c:v>34</c:v>
                </c:pt>
                <c:pt idx="3">
                  <c:v>36</c:v>
                </c:pt>
                <c:pt idx="4">
                  <c:v>13</c:v>
                </c:pt>
              </c:numCache>
            </c:numRef>
          </c:val>
        </c:ser>
        <c:ser>
          <c:idx val="4"/>
          <c:order val="4"/>
          <c:tx>
            <c:strRef>
              <c:f>Sheet1!$G$1793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(Sheet1!$G$1794,Sheet1!$G$1796,Sheet1!$G$1798,Sheet1!$G$1800,Sheet1!$G$1802)</c:f>
              <c:numCache>
                <c:formatCode>###0</c:formatCode>
                <c:ptCount val="5"/>
                <c:pt idx="0">
                  <c:v>36</c:v>
                </c:pt>
                <c:pt idx="1">
                  <c:v>37</c:v>
                </c:pt>
                <c:pt idx="2">
                  <c:v>13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Sheet1!$H$1793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(Sheet1!$B$1794,Sheet1!$B$1796,Sheet1!$B$1798,Sheet1!$B$1800,Sheet1!$B$1802)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(Sheet1!$H$1794,Sheet1!$H$1796,Sheet1!$H$1798,Sheet1!$H$1800,Sheet1!$H$1802)</c:f>
              <c:numCache>
                <c:formatCode>###0</c:formatCode>
                <c:ptCount val="5"/>
                <c:pt idx="0">
                  <c:v>13</c:v>
                </c:pt>
                <c:pt idx="1">
                  <c:v>30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5310464"/>
        <c:axId val="105332736"/>
      </c:barChart>
      <c:catAx>
        <c:axId val="105310464"/>
        <c:scaling>
          <c:orientation val="maxMin"/>
        </c:scaling>
        <c:delete val="0"/>
        <c:axPos val="l"/>
        <c:majorTickMark val="out"/>
        <c:minorTickMark val="none"/>
        <c:tickLblPos val="nextTo"/>
        <c:crossAx val="105332736"/>
        <c:crosses val="autoZero"/>
        <c:auto val="1"/>
        <c:lblAlgn val="ctr"/>
        <c:lblOffset val="100"/>
        <c:noMultiLvlLbl val="0"/>
      </c:catAx>
      <c:valAx>
        <c:axId val="1053327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0531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924079248158494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5854692388135"/>
          <c:y val="0.10171537068504739"/>
          <c:w val="0.77912690112097605"/>
          <c:h val="0.707300417235087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Sheet1!$C$1823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(Sheet1!$C$1824,Sheet1!$C$1826,Sheet1!$C$1828,Sheet1!$C$1830,Sheet1!$C$1832)</c:f>
              <c:numCache>
                <c:formatCode>###0</c:formatCode>
                <c:ptCount val="5"/>
                <c:pt idx="0">
                  <c:v>25</c:v>
                </c:pt>
                <c:pt idx="1">
                  <c:v>82</c:v>
                </c:pt>
                <c:pt idx="2">
                  <c:v>46</c:v>
                </c:pt>
                <c:pt idx="3">
                  <c:v>41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Sheet1!$D$1823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(Sheet1!$D$1824,Sheet1!$D$1826,Sheet1!$D$1828,Sheet1!$D$1830,Sheet1!$D$1832)</c:f>
              <c:numCache>
                <c:formatCode>###0</c:formatCode>
                <c:ptCount val="5"/>
                <c:pt idx="0">
                  <c:v>24</c:v>
                </c:pt>
                <c:pt idx="1">
                  <c:v>51</c:v>
                </c:pt>
                <c:pt idx="2">
                  <c:v>25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Sheet1!$E$1823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(Sheet1!$E$1824,Sheet1!$E$1826,Sheet1!$E$1828,Sheet1!$E$1830,Sheet1!$E$1832)</c:f>
              <c:numCache>
                <c:formatCode>###0</c:formatCode>
                <c:ptCount val="5"/>
                <c:pt idx="0">
                  <c:v>74</c:v>
                </c:pt>
                <c:pt idx="1">
                  <c:v>119</c:v>
                </c:pt>
                <c:pt idx="2">
                  <c:v>35</c:v>
                </c:pt>
                <c:pt idx="3">
                  <c:v>39</c:v>
                </c:pt>
                <c:pt idx="4">
                  <c:v>16</c:v>
                </c:pt>
              </c:numCache>
            </c:numRef>
          </c:val>
        </c:ser>
        <c:ser>
          <c:idx val="3"/>
          <c:order val="3"/>
          <c:tx>
            <c:strRef>
              <c:f>Sheet1!$F$1823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(Sheet1!$F$1824,Sheet1!$F$1826,Sheet1!$F$1828,Sheet1!$F$1830,Sheet1!$F$1832)</c:f>
              <c:numCache>
                <c:formatCode>###0</c:formatCode>
                <c:ptCount val="5"/>
                <c:pt idx="0">
                  <c:v>44</c:v>
                </c:pt>
                <c:pt idx="1">
                  <c:v>85</c:v>
                </c:pt>
                <c:pt idx="2">
                  <c:v>32</c:v>
                </c:pt>
                <c:pt idx="3">
                  <c:v>28</c:v>
                </c:pt>
                <c:pt idx="4">
                  <c:v>13</c:v>
                </c:pt>
              </c:numCache>
            </c:numRef>
          </c:val>
        </c:ser>
        <c:ser>
          <c:idx val="4"/>
          <c:order val="4"/>
          <c:tx>
            <c:strRef>
              <c:f>Sheet1!$G$1823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(Sheet1!$G$1824,Sheet1!$G$1826,Sheet1!$G$1828,Sheet1!$G$1830,Sheet1!$G$1832)</c:f>
              <c:numCache>
                <c:formatCode>###0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7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Sheet1!$H$1823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(Sheet1!$B$1824,Sheet1!$B$1826,Sheet1!$B$1828,Sheet1!$B$1830,Sheet1!$B$1832)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(Sheet1!$H$1824,Sheet1!$H$1826,Sheet1!$H$1828,Sheet1!$H$1830,Sheet1!$H$1832)</c:f>
              <c:numCache>
                <c:formatCode>###0</c:formatCode>
                <c:ptCount val="5"/>
                <c:pt idx="0">
                  <c:v>14</c:v>
                </c:pt>
                <c:pt idx="1">
                  <c:v>30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576192"/>
        <c:axId val="113594368"/>
      </c:barChart>
      <c:catAx>
        <c:axId val="1135761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3594368"/>
        <c:crosses val="autoZero"/>
        <c:auto val="1"/>
        <c:lblAlgn val="ctr"/>
        <c:lblOffset val="100"/>
        <c:noMultiLvlLbl val="0"/>
      </c:catAx>
      <c:valAx>
        <c:axId val="1135943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57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69021492795327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00209881497679"/>
          <c:y val="0.10171537068504739"/>
          <c:w val="0.78378331003879365"/>
          <c:h val="0.707300417235088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Sheet1!$C$1853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(Sheet1!$C$1854,Sheet1!$C$1856,Sheet1!$C$1858,Sheet1!$C$1860,Sheet1!$C$1862)</c:f>
              <c:numCache>
                <c:formatCode>###0</c:formatCode>
                <c:ptCount val="5"/>
                <c:pt idx="0">
                  <c:v>16</c:v>
                </c:pt>
                <c:pt idx="1">
                  <c:v>45</c:v>
                </c:pt>
                <c:pt idx="2">
                  <c:v>26</c:v>
                </c:pt>
                <c:pt idx="3">
                  <c:v>31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Sheet1!$D$1853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(Sheet1!$D$1854,Sheet1!$D$1856,Sheet1!$D$1858,Sheet1!$D$1860,Sheet1!$D$1862)</c:f>
              <c:numCache>
                <c:formatCode>###0</c:formatCode>
                <c:ptCount val="5"/>
                <c:pt idx="0">
                  <c:v>15</c:v>
                </c:pt>
                <c:pt idx="1">
                  <c:v>32</c:v>
                </c:pt>
                <c:pt idx="2">
                  <c:v>19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Sheet1!$E$1853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(Sheet1!$E$1854,Sheet1!$E$1856,Sheet1!$E$1858,Sheet1!$E$1860,Sheet1!$E$1862)</c:f>
              <c:numCache>
                <c:formatCode>###0</c:formatCode>
                <c:ptCount val="5"/>
                <c:pt idx="0">
                  <c:v>33</c:v>
                </c:pt>
                <c:pt idx="1">
                  <c:v>79</c:v>
                </c:pt>
                <c:pt idx="2">
                  <c:v>38</c:v>
                </c:pt>
                <c:pt idx="3">
                  <c:v>28</c:v>
                </c:pt>
                <c:pt idx="4">
                  <c:v>19</c:v>
                </c:pt>
              </c:numCache>
            </c:numRef>
          </c:val>
        </c:ser>
        <c:ser>
          <c:idx val="3"/>
          <c:order val="3"/>
          <c:tx>
            <c:strRef>
              <c:f>Sheet1!$F$1853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(Sheet1!$F$1854,Sheet1!$F$1856,Sheet1!$F$1858,Sheet1!$F$1860,Sheet1!$F$1862)</c:f>
              <c:numCache>
                <c:formatCode>###0</c:formatCode>
                <c:ptCount val="5"/>
                <c:pt idx="0">
                  <c:v>51</c:v>
                </c:pt>
                <c:pt idx="1">
                  <c:v>115</c:v>
                </c:pt>
                <c:pt idx="2">
                  <c:v>38</c:v>
                </c:pt>
                <c:pt idx="3">
                  <c:v>34</c:v>
                </c:pt>
                <c:pt idx="4">
                  <c:v>7</c:v>
                </c:pt>
              </c:numCache>
            </c:numRef>
          </c:val>
        </c:ser>
        <c:ser>
          <c:idx val="4"/>
          <c:order val="4"/>
          <c:tx>
            <c:strRef>
              <c:f>Sheet1!$G$1853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(Sheet1!$G$1854,Sheet1!$G$1856,Sheet1!$G$1858,Sheet1!$G$1860,Sheet1!$G$1862)</c:f>
              <c:numCache>
                <c:formatCode>###0</c:formatCode>
                <c:ptCount val="5"/>
                <c:pt idx="0">
                  <c:v>78</c:v>
                </c:pt>
                <c:pt idx="1">
                  <c:v>92</c:v>
                </c:pt>
                <c:pt idx="2">
                  <c:v>27</c:v>
                </c:pt>
                <c:pt idx="3">
                  <c:v>17</c:v>
                </c:pt>
                <c:pt idx="4">
                  <c:v>6</c:v>
                </c:pt>
              </c:numCache>
            </c:numRef>
          </c:val>
        </c:ser>
        <c:ser>
          <c:idx val="5"/>
          <c:order val="5"/>
          <c:tx>
            <c:strRef>
              <c:f>Sheet1!$H$1853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(Sheet1!$B$1854,Sheet1!$B$1856,Sheet1!$B$1858,Sheet1!$B$1860,Sheet1!$B$1862)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(Sheet1!$H$1854,Sheet1!$H$1856,Sheet1!$H$1858,Sheet1!$H$1860,Sheet1!$H$1862)</c:f>
              <c:numCache>
                <c:formatCode>###0</c:formatCode>
                <c:ptCount val="5"/>
                <c:pt idx="0">
                  <c:v>15</c:v>
                </c:pt>
                <c:pt idx="1">
                  <c:v>27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641344"/>
        <c:axId val="113642880"/>
      </c:barChart>
      <c:catAx>
        <c:axId val="113641344"/>
        <c:scaling>
          <c:orientation val="maxMin"/>
        </c:scaling>
        <c:delete val="0"/>
        <c:axPos val="l"/>
        <c:majorTickMark val="out"/>
        <c:minorTickMark val="none"/>
        <c:tickLblPos val="nextTo"/>
        <c:crossAx val="113642880"/>
        <c:crosses val="autoZero"/>
        <c:auto val="1"/>
        <c:lblAlgn val="ctr"/>
        <c:lblOffset val="100"/>
        <c:noMultiLvlLbl val="0"/>
      </c:catAx>
      <c:valAx>
        <c:axId val="1136428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6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95332965111E-2"/>
          <c:y val="0.8869021492795327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03197579212973"/>
          <c:y val="0.10171537068504739"/>
          <c:w val="0.77675343306164091"/>
          <c:h val="0.707300417235088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Sheet1!$C$1883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(Sheet1!$C$1884,Sheet1!$C$1886,Sheet1!$C$1888,Sheet1!$C$1890,Sheet1!$C$1892)</c:f>
              <c:numCache>
                <c:formatCode>###0</c:formatCode>
                <c:ptCount val="5"/>
                <c:pt idx="0">
                  <c:v>17</c:v>
                </c:pt>
                <c:pt idx="1">
                  <c:v>46</c:v>
                </c:pt>
                <c:pt idx="2">
                  <c:v>27</c:v>
                </c:pt>
                <c:pt idx="3">
                  <c:v>33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Sheet1!$D$1883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(Sheet1!$D$1884,Sheet1!$D$1886,Sheet1!$D$1888,Sheet1!$D$1890,Sheet1!$D$1892)</c:f>
              <c:numCache>
                <c:formatCode>###0</c:formatCode>
                <c:ptCount val="5"/>
                <c:pt idx="0">
                  <c:v>12</c:v>
                </c:pt>
                <c:pt idx="1">
                  <c:v>36</c:v>
                </c:pt>
                <c:pt idx="2">
                  <c:v>18</c:v>
                </c:pt>
                <c:pt idx="3">
                  <c:v>9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Sheet1!$E$1883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(Sheet1!$E$1884,Sheet1!$E$1886,Sheet1!$E$1888,Sheet1!$E$1890,Sheet1!$E$1892)</c:f>
              <c:numCache>
                <c:formatCode>###0</c:formatCode>
                <c:ptCount val="5"/>
                <c:pt idx="0">
                  <c:v>32</c:v>
                </c:pt>
                <c:pt idx="1">
                  <c:v>76</c:v>
                </c:pt>
                <c:pt idx="2">
                  <c:v>40</c:v>
                </c:pt>
                <c:pt idx="3">
                  <c:v>28</c:v>
                </c:pt>
                <c:pt idx="4">
                  <c:v>18</c:v>
                </c:pt>
              </c:numCache>
            </c:numRef>
          </c:val>
        </c:ser>
        <c:ser>
          <c:idx val="3"/>
          <c:order val="3"/>
          <c:tx>
            <c:strRef>
              <c:f>Sheet1!$F$1883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(Sheet1!$F$1884,Sheet1!$F$1886,Sheet1!$F$1888,Sheet1!$F$1890,Sheet1!$F$1892)</c:f>
              <c:numCache>
                <c:formatCode>###0</c:formatCode>
                <c:ptCount val="5"/>
                <c:pt idx="0">
                  <c:v>52</c:v>
                </c:pt>
                <c:pt idx="1">
                  <c:v>108</c:v>
                </c:pt>
                <c:pt idx="2">
                  <c:v>34</c:v>
                </c:pt>
                <c:pt idx="3">
                  <c:v>33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Sheet1!$G$1883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(Sheet1!$G$1884,Sheet1!$G$1886,Sheet1!$G$1888,Sheet1!$G$1890,Sheet1!$G$1892)</c:f>
              <c:numCache>
                <c:formatCode>###0</c:formatCode>
                <c:ptCount val="5"/>
                <c:pt idx="0">
                  <c:v>81</c:v>
                </c:pt>
                <c:pt idx="1">
                  <c:v>96</c:v>
                </c:pt>
                <c:pt idx="2">
                  <c:v>28</c:v>
                </c:pt>
                <c:pt idx="3">
                  <c:v>17</c:v>
                </c:pt>
                <c:pt idx="4">
                  <c:v>7</c:v>
                </c:pt>
              </c:numCache>
            </c:numRef>
          </c:val>
        </c:ser>
        <c:ser>
          <c:idx val="5"/>
          <c:order val="5"/>
          <c:tx>
            <c:strRef>
              <c:f>Sheet1!$H$1883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(Sheet1!$B$1884,Sheet1!$B$1886,Sheet1!$B$1888,Sheet1!$B$1890,Sheet1!$B$1892)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(Sheet1!$H$1884,Sheet1!$H$1886,Sheet1!$H$1888,Sheet1!$H$1890,Sheet1!$H$1892)</c:f>
              <c:numCache>
                <c:formatCode>###0</c:formatCode>
                <c:ptCount val="5"/>
                <c:pt idx="0">
                  <c:v>14</c:v>
                </c:pt>
                <c:pt idx="1">
                  <c:v>28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722880"/>
        <c:axId val="113724416"/>
      </c:barChart>
      <c:catAx>
        <c:axId val="113722880"/>
        <c:scaling>
          <c:orientation val="maxMin"/>
        </c:scaling>
        <c:delete val="0"/>
        <c:axPos val="l"/>
        <c:majorTickMark val="out"/>
        <c:minorTickMark val="none"/>
        <c:tickLblPos val="nextTo"/>
        <c:crossAx val="113724416"/>
        <c:crosses val="autoZero"/>
        <c:auto val="1"/>
        <c:lblAlgn val="ctr"/>
        <c:lblOffset val="100"/>
        <c:noMultiLvlLbl val="0"/>
      </c:catAx>
      <c:valAx>
        <c:axId val="11372441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7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664596208342494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273148320922"/>
          <c:y val="0.10265140170362143"/>
          <c:w val="0.7966017754889646"/>
          <c:h val="0.753860199990338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Sheet1!$C$210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(Sheet1!$B$211,Sheet1!$B$213,Sheet1!$B$215,Sheet1!$B$217,Sheet1!$B$219)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(Sheet1!$C$211,Sheet1!$C$213,Sheet1!$C$215,Sheet1!$C$217,Sheet1!$C$219)</c:f>
              <c:numCache>
                <c:formatCode>###0</c:formatCode>
                <c:ptCount val="5"/>
                <c:pt idx="0">
                  <c:v>9</c:v>
                </c:pt>
                <c:pt idx="1">
                  <c:v>20</c:v>
                </c:pt>
                <c:pt idx="2">
                  <c:v>12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Sheet1!$D$210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(Sheet1!$B$211,Sheet1!$B$213,Sheet1!$B$215,Sheet1!$B$217,Sheet1!$B$219)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(Sheet1!$D$211,Sheet1!$D$213,Sheet1!$D$215,Sheet1!$D$217,Sheet1!$D$219)</c:f>
              <c:numCache>
                <c:formatCode>###0</c:formatCode>
                <c:ptCount val="5"/>
                <c:pt idx="0">
                  <c:v>19</c:v>
                </c:pt>
                <c:pt idx="1">
                  <c:v>64</c:v>
                </c:pt>
                <c:pt idx="2">
                  <c:v>34</c:v>
                </c:pt>
                <c:pt idx="3">
                  <c:v>22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Sheet1!$E$210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(Sheet1!$B$211,Sheet1!$B$213,Sheet1!$B$215,Sheet1!$B$217,Sheet1!$B$219)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(Sheet1!$E$211,Sheet1!$E$213,Sheet1!$E$215,Sheet1!$E$217,Sheet1!$E$219)</c:f>
              <c:numCache>
                <c:formatCode>###0</c:formatCode>
                <c:ptCount val="5"/>
                <c:pt idx="0">
                  <c:v>51</c:v>
                </c:pt>
                <c:pt idx="1">
                  <c:v>97</c:v>
                </c:pt>
                <c:pt idx="2">
                  <c:v>32</c:v>
                </c:pt>
                <c:pt idx="3">
                  <c:v>33</c:v>
                </c:pt>
                <c:pt idx="4">
                  <c:v>15</c:v>
                </c:pt>
              </c:numCache>
            </c:numRef>
          </c:val>
        </c:ser>
        <c:ser>
          <c:idx val="3"/>
          <c:order val="3"/>
          <c:tx>
            <c:strRef>
              <c:f>Sheet1!$F$210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(Sheet1!$B$211,Sheet1!$B$213,Sheet1!$B$215,Sheet1!$B$217,Sheet1!$B$219)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(Sheet1!$F$211,Sheet1!$F$213,Sheet1!$F$215,Sheet1!$F$217,Sheet1!$F$219)</c:f>
              <c:numCache>
                <c:formatCode>###0</c:formatCode>
                <c:ptCount val="5"/>
                <c:pt idx="0">
                  <c:v>21</c:v>
                </c:pt>
                <c:pt idx="1">
                  <c:v>28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Sheet1!$G$210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(Sheet1!$B$211,Sheet1!$B$213,Sheet1!$B$215,Sheet1!$B$217,Sheet1!$B$219)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(Sheet1!$G$211,Sheet1!$G$213,Sheet1!$G$215,Sheet1!$G$217,Sheet1!$G$219)</c:f>
              <c:numCache>
                <c:formatCode>###0</c:formatCode>
                <c:ptCount val="5"/>
                <c:pt idx="0">
                  <c:v>13</c:v>
                </c:pt>
                <c:pt idx="1">
                  <c:v>16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7313792"/>
        <c:axId val="87331968"/>
      </c:barChart>
      <c:catAx>
        <c:axId val="87313792"/>
        <c:scaling>
          <c:orientation val="maxMin"/>
        </c:scaling>
        <c:delete val="0"/>
        <c:axPos val="l"/>
        <c:majorTickMark val="out"/>
        <c:minorTickMark val="none"/>
        <c:tickLblPos val="nextTo"/>
        <c:crossAx val="87331968"/>
        <c:crosses val="autoZero"/>
        <c:auto val="1"/>
        <c:lblAlgn val="ctr"/>
        <c:lblOffset val="100"/>
        <c:noMultiLvlLbl val="0"/>
      </c:catAx>
      <c:valAx>
        <c:axId val="873319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731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400938145642594"/>
          <c:y val="0.90077962476912621"/>
          <c:w val="0.75198123708714826"/>
          <c:h val="9.922037523087395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52521637274681"/>
          <c:y val="0.10171537068504739"/>
          <c:w val="0.7812602143740297"/>
          <c:h val="0.707300417235088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Sheet1!$C$1913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(Sheet1!$C$1914,Sheet1!$C$1916,Sheet1!$C$1918,Sheet1!$C$1920,Sheet1!$C$1922)</c:f>
              <c:numCache>
                <c:formatCode>###0</c:formatCode>
                <c:ptCount val="5"/>
                <c:pt idx="0">
                  <c:v>63</c:v>
                </c:pt>
                <c:pt idx="1">
                  <c:v>82</c:v>
                </c:pt>
                <c:pt idx="2">
                  <c:v>24</c:v>
                </c:pt>
                <c:pt idx="3">
                  <c:v>20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Sheet1!$D$1913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(Sheet1!$D$1914,Sheet1!$D$1916,Sheet1!$D$1918,Sheet1!$D$1920,Sheet1!$D$1922)</c:f>
              <c:numCache>
                <c:formatCode>###0</c:formatCode>
                <c:ptCount val="5"/>
                <c:pt idx="0">
                  <c:v>34</c:v>
                </c:pt>
                <c:pt idx="1">
                  <c:v>81</c:v>
                </c:pt>
                <c:pt idx="2">
                  <c:v>31</c:v>
                </c:pt>
                <c:pt idx="3">
                  <c:v>15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Sheet1!$E$1913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(Sheet1!$E$1914,Sheet1!$E$1916,Sheet1!$E$1918,Sheet1!$E$1920,Sheet1!$E$1922)</c:f>
              <c:numCache>
                <c:formatCode>###0</c:formatCode>
                <c:ptCount val="5"/>
                <c:pt idx="0">
                  <c:v>46</c:v>
                </c:pt>
                <c:pt idx="1">
                  <c:v>112</c:v>
                </c:pt>
                <c:pt idx="2">
                  <c:v>54</c:v>
                </c:pt>
                <c:pt idx="3">
                  <c:v>46</c:v>
                </c:pt>
                <c:pt idx="4">
                  <c:v>31</c:v>
                </c:pt>
              </c:numCache>
            </c:numRef>
          </c:val>
        </c:ser>
        <c:ser>
          <c:idx val="3"/>
          <c:order val="3"/>
          <c:tx>
            <c:strRef>
              <c:f>Sheet1!$F$1913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(Sheet1!$F$1914,Sheet1!$F$1916,Sheet1!$F$1918,Sheet1!$F$1920,Sheet1!$F$1922)</c:f>
              <c:numCache>
                <c:formatCode>###0</c:formatCode>
                <c:ptCount val="5"/>
                <c:pt idx="0">
                  <c:v>24</c:v>
                </c:pt>
                <c:pt idx="1">
                  <c:v>56</c:v>
                </c:pt>
                <c:pt idx="2">
                  <c:v>20</c:v>
                </c:pt>
                <c:pt idx="3">
                  <c:v>20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Sheet1!$G$1913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(Sheet1!$G$1914,Sheet1!$G$1916,Sheet1!$G$1918,Sheet1!$G$1920,Sheet1!$G$1922)</c:f>
              <c:numCache>
                <c:formatCode>###0</c:formatCode>
                <c:ptCount val="5"/>
                <c:pt idx="0">
                  <c:v>33</c:v>
                </c:pt>
                <c:pt idx="1">
                  <c:v>48</c:v>
                </c:pt>
                <c:pt idx="2">
                  <c:v>20</c:v>
                </c:pt>
                <c:pt idx="3">
                  <c:v>17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Sheet1!$H$1913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(Sheet1!$B$1914,Sheet1!$B$1916,Sheet1!$B$1918,Sheet1!$B$1920,Sheet1!$B$1922)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(Sheet1!$H$1914,Sheet1!$H$1916,Sheet1!$H$1918,Sheet1!$H$1920,Sheet1!$H$1922)</c:f>
              <c:numCache>
                <c:formatCode>###0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783936"/>
        <c:axId val="113785472"/>
      </c:barChart>
      <c:catAx>
        <c:axId val="113783936"/>
        <c:scaling>
          <c:orientation val="maxMin"/>
        </c:scaling>
        <c:delete val="0"/>
        <c:axPos val="l"/>
        <c:majorTickMark val="out"/>
        <c:minorTickMark val="none"/>
        <c:tickLblPos val="nextTo"/>
        <c:crossAx val="113785472"/>
        <c:crosses val="autoZero"/>
        <c:auto val="1"/>
        <c:lblAlgn val="ctr"/>
        <c:lblOffset val="100"/>
        <c:noMultiLvlLbl val="0"/>
      </c:catAx>
      <c:valAx>
        <c:axId val="1137854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78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69021492795327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644506031802"/>
          <c:y val="0.10171537068504739"/>
          <c:w val="0.77662117132356734"/>
          <c:h val="0.707300417235089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Sheet1!$C$1943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(Sheet1!$C$1944,Sheet1!$C$1946,Sheet1!$C$1948,Sheet1!$C$1950,Sheet1!$C$1952)</c:f>
              <c:numCache>
                <c:formatCode>###0</c:formatCode>
                <c:ptCount val="5"/>
                <c:pt idx="0">
                  <c:v>98</c:v>
                </c:pt>
                <c:pt idx="1">
                  <c:v>162</c:v>
                </c:pt>
                <c:pt idx="2">
                  <c:v>56</c:v>
                </c:pt>
                <c:pt idx="3">
                  <c:v>44</c:v>
                </c:pt>
                <c:pt idx="4">
                  <c:v>13</c:v>
                </c:pt>
              </c:numCache>
            </c:numRef>
          </c:val>
        </c:ser>
        <c:ser>
          <c:idx val="1"/>
          <c:order val="1"/>
          <c:tx>
            <c:strRef>
              <c:f>Sheet1!$D$1943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(Sheet1!$D$1944,Sheet1!$D$1946,Sheet1!$D$1948,Sheet1!$D$1950,Sheet1!$D$1952)</c:f>
              <c:numCache>
                <c:formatCode>###0</c:formatCode>
                <c:ptCount val="5"/>
                <c:pt idx="0">
                  <c:v>38</c:v>
                </c:pt>
                <c:pt idx="1">
                  <c:v>92</c:v>
                </c:pt>
                <c:pt idx="2">
                  <c:v>31</c:v>
                </c:pt>
                <c:pt idx="3">
                  <c:v>22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tx>
            <c:strRef>
              <c:f>Sheet1!$E$1943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(Sheet1!$E$1944,Sheet1!$E$1946,Sheet1!$E$1948,Sheet1!$E$1950,Sheet1!$E$1952)</c:f>
              <c:numCache>
                <c:formatCode>###0</c:formatCode>
                <c:ptCount val="5"/>
                <c:pt idx="0">
                  <c:v>36</c:v>
                </c:pt>
                <c:pt idx="1">
                  <c:v>83</c:v>
                </c:pt>
                <c:pt idx="2">
                  <c:v>46</c:v>
                </c:pt>
                <c:pt idx="3">
                  <c:v>35</c:v>
                </c:pt>
                <c:pt idx="4">
                  <c:v>23</c:v>
                </c:pt>
              </c:numCache>
            </c:numRef>
          </c:val>
        </c:ser>
        <c:ser>
          <c:idx val="3"/>
          <c:order val="3"/>
          <c:tx>
            <c:strRef>
              <c:f>Sheet1!$F$1943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(Sheet1!$F$1944,Sheet1!$F$1946,Sheet1!$F$1948,Sheet1!$F$1950,Sheet1!$F$1952)</c:f>
              <c:numCache>
                <c:formatCode>###0</c:formatCode>
                <c:ptCount val="5"/>
                <c:pt idx="0">
                  <c:v>16</c:v>
                </c:pt>
                <c:pt idx="1">
                  <c:v>34</c:v>
                </c:pt>
                <c:pt idx="2">
                  <c:v>10</c:v>
                </c:pt>
                <c:pt idx="3">
                  <c:v>15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Sheet1!$G$1943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(Sheet1!$G$1944,Sheet1!$G$1946,Sheet1!$G$1948,Sheet1!$G$1950,Sheet1!$G$1952)</c:f>
              <c:numCache>
                <c:formatCode>###0</c:formatCode>
                <c:ptCount val="5"/>
                <c:pt idx="0">
                  <c:v>13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Sheet1!$H$1943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(Sheet1!$B$1944,Sheet1!$B$1946,Sheet1!$B$1948,Sheet1!$B$1950,Sheet1!$B$1952)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(Sheet1!$H$1944,Sheet1!$H$1946,Sheet1!$H$1948,Sheet1!$H$1950,Sheet1!$H$1952)</c:f>
              <c:numCache>
                <c:formatCode>###0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3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390336"/>
        <c:axId val="113391872"/>
      </c:barChart>
      <c:catAx>
        <c:axId val="113390336"/>
        <c:scaling>
          <c:orientation val="maxMin"/>
        </c:scaling>
        <c:delete val="0"/>
        <c:axPos val="l"/>
        <c:majorTickMark val="out"/>
        <c:minorTickMark val="none"/>
        <c:tickLblPos val="nextTo"/>
        <c:crossAx val="113391872"/>
        <c:crosses val="autoZero"/>
        <c:auto val="1"/>
        <c:lblAlgn val="ctr"/>
        <c:lblOffset val="100"/>
        <c:noMultiLvlLbl val="0"/>
      </c:catAx>
      <c:valAx>
        <c:axId val="1133918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39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97949341698139E-2"/>
          <c:y val="0.886393825277769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7951830095306"/>
          <c:y val="0.10171537068504739"/>
          <c:w val="0.77900595758863522"/>
          <c:h val="0.707300417235089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Sheet1!$C$1973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(Sheet1!$C$1974,Sheet1!$C$1976,Sheet1!$C$1978,Sheet1!$C$1980,Sheet1!$C$1982)</c:f>
              <c:numCache>
                <c:formatCode>###0</c:formatCode>
                <c:ptCount val="5"/>
                <c:pt idx="0">
                  <c:v>105</c:v>
                </c:pt>
                <c:pt idx="1">
                  <c:v>176</c:v>
                </c:pt>
                <c:pt idx="2">
                  <c:v>56</c:v>
                </c:pt>
                <c:pt idx="3">
                  <c:v>45</c:v>
                </c:pt>
                <c:pt idx="4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Sheet1!$D$1973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(Sheet1!$D$1974,Sheet1!$D$1976,Sheet1!$D$1978,Sheet1!$D$1980,Sheet1!$D$1982)</c:f>
              <c:numCache>
                <c:formatCode>###0</c:formatCode>
                <c:ptCount val="5"/>
                <c:pt idx="0">
                  <c:v>34</c:v>
                </c:pt>
                <c:pt idx="1">
                  <c:v>87</c:v>
                </c:pt>
                <c:pt idx="2">
                  <c:v>44</c:v>
                </c:pt>
                <c:pt idx="3">
                  <c:v>31</c:v>
                </c:pt>
                <c:pt idx="4">
                  <c:v>11</c:v>
                </c:pt>
              </c:numCache>
            </c:numRef>
          </c:val>
        </c:ser>
        <c:ser>
          <c:idx val="2"/>
          <c:order val="2"/>
          <c:tx>
            <c:strRef>
              <c:f>Sheet1!$E$1973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(Sheet1!$E$1974,Sheet1!$E$1976,Sheet1!$E$1978,Sheet1!$E$1980,Sheet1!$E$1982)</c:f>
              <c:numCache>
                <c:formatCode>###0</c:formatCode>
                <c:ptCount val="5"/>
                <c:pt idx="0">
                  <c:v>31</c:v>
                </c:pt>
                <c:pt idx="1">
                  <c:v>81</c:v>
                </c:pt>
                <c:pt idx="2">
                  <c:v>39</c:v>
                </c:pt>
                <c:pt idx="3">
                  <c:v>34</c:v>
                </c:pt>
                <c:pt idx="4">
                  <c:v>17</c:v>
                </c:pt>
              </c:numCache>
            </c:numRef>
          </c:val>
        </c:ser>
        <c:ser>
          <c:idx val="3"/>
          <c:order val="3"/>
          <c:tx>
            <c:strRef>
              <c:f>Sheet1!$F$1973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(Sheet1!$F$1974,Sheet1!$F$1976,Sheet1!$F$1978,Sheet1!$F$1980,Sheet1!$F$1982)</c:f>
              <c:numCache>
                <c:formatCode>###0</c:formatCode>
                <c:ptCount val="5"/>
                <c:pt idx="0">
                  <c:v>17</c:v>
                </c:pt>
                <c:pt idx="1">
                  <c:v>24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Sheet1!$G$1973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(Sheet1!$G$1974,Sheet1!$G$1976,Sheet1!$G$1978,Sheet1!$G$1980,Sheet1!$G$1982)</c:f>
              <c:numCache>
                <c:formatCode>###0</c:formatCode>
                <c:ptCount val="5"/>
                <c:pt idx="0">
                  <c:v>15</c:v>
                </c:pt>
                <c:pt idx="1">
                  <c:v>14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Sheet1!$H$1973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(Sheet1!$B$1974,Sheet1!$B$1976,Sheet1!$B$1978,Sheet1!$B$1980,Sheet1!$B$1982)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(Sheet1!$H$1974,Sheet1!$H$1976,Sheet1!$H$1978,Sheet1!$H$1980,Sheet1!$H$1982)</c:f>
              <c:numCache>
                <c:formatCode>###0</c:formatCode>
                <c:ptCount val="5"/>
                <c:pt idx="0">
                  <c:v>6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455488"/>
        <c:axId val="113457024"/>
      </c:barChart>
      <c:catAx>
        <c:axId val="113455488"/>
        <c:scaling>
          <c:orientation val="maxMin"/>
        </c:scaling>
        <c:delete val="0"/>
        <c:axPos val="l"/>
        <c:majorTickMark val="out"/>
        <c:minorTickMark val="none"/>
        <c:tickLblPos val="nextTo"/>
        <c:crossAx val="113457024"/>
        <c:crosses val="autoZero"/>
        <c:auto val="1"/>
        <c:lblAlgn val="ctr"/>
        <c:lblOffset val="100"/>
        <c:noMultiLvlLbl val="0"/>
      </c:catAx>
      <c:valAx>
        <c:axId val="1134570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45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67733333333334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3402092344092"/>
          <c:y val="0.10171537068504739"/>
          <c:w val="0.779051421389228"/>
          <c:h val="0.707300417235089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Sheet1!$C$2003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(Sheet1!$C$2004,Sheet1!$C$2006,Sheet1!$C$2008,Sheet1!$C$2010,Sheet1!$C$2012)</c:f>
              <c:numCache>
                <c:formatCode>###0</c:formatCode>
                <c:ptCount val="5"/>
                <c:pt idx="0">
                  <c:v>60</c:v>
                </c:pt>
                <c:pt idx="1">
                  <c:v>58</c:v>
                </c:pt>
                <c:pt idx="2">
                  <c:v>14</c:v>
                </c:pt>
                <c:pt idx="3">
                  <c:v>20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Sheet1!$D$2003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(Sheet1!$D$2004,Sheet1!$D$2006,Sheet1!$D$2008,Sheet1!$D$2010,Sheet1!$D$2012)</c:f>
              <c:numCache>
                <c:formatCode>###0</c:formatCode>
                <c:ptCount val="5"/>
                <c:pt idx="0">
                  <c:v>30</c:v>
                </c:pt>
                <c:pt idx="1">
                  <c:v>79</c:v>
                </c:pt>
                <c:pt idx="2">
                  <c:v>24</c:v>
                </c:pt>
                <c:pt idx="3">
                  <c:v>14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Sheet1!$E$2003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(Sheet1!$E$2004,Sheet1!$E$2006,Sheet1!$E$2008,Sheet1!$E$2010,Sheet1!$E$2012)</c:f>
              <c:numCache>
                <c:formatCode>###0</c:formatCode>
                <c:ptCount val="5"/>
                <c:pt idx="0">
                  <c:v>49</c:v>
                </c:pt>
                <c:pt idx="1">
                  <c:v>119</c:v>
                </c:pt>
                <c:pt idx="2">
                  <c:v>49</c:v>
                </c:pt>
                <c:pt idx="3">
                  <c:v>39</c:v>
                </c:pt>
                <c:pt idx="4">
                  <c:v>23</c:v>
                </c:pt>
              </c:numCache>
            </c:numRef>
          </c:val>
        </c:ser>
        <c:ser>
          <c:idx val="3"/>
          <c:order val="3"/>
          <c:tx>
            <c:strRef>
              <c:f>Sheet1!$F$2003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(Sheet1!$F$2004,Sheet1!$F$2006,Sheet1!$F$2008,Sheet1!$F$2010,Sheet1!$F$2012)</c:f>
              <c:numCache>
                <c:formatCode>###0</c:formatCode>
                <c:ptCount val="5"/>
                <c:pt idx="0">
                  <c:v>24</c:v>
                </c:pt>
                <c:pt idx="1">
                  <c:v>46</c:v>
                </c:pt>
                <c:pt idx="2">
                  <c:v>21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Sheet1!$G$2003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(Sheet1!$G$2004,Sheet1!$G$2006,Sheet1!$G$2008,Sheet1!$G$2010,Sheet1!$G$2012)</c:f>
              <c:numCache>
                <c:formatCode>###0</c:formatCode>
                <c:ptCount val="5"/>
                <c:pt idx="0">
                  <c:v>34</c:v>
                </c:pt>
                <c:pt idx="1">
                  <c:v>66</c:v>
                </c:pt>
                <c:pt idx="2">
                  <c:v>39</c:v>
                </c:pt>
                <c:pt idx="3">
                  <c:v>22</c:v>
                </c:pt>
                <c:pt idx="4">
                  <c:v>6</c:v>
                </c:pt>
              </c:numCache>
            </c:numRef>
          </c:val>
        </c:ser>
        <c:ser>
          <c:idx val="5"/>
          <c:order val="5"/>
          <c:tx>
            <c:strRef>
              <c:f>Sheet1!$H$2003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(Sheet1!$B$2004,Sheet1!$B$2006,Sheet1!$B$2008,Sheet1!$B$2010,Sheet1!$B$2012)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(Sheet1!$H$2004,Sheet1!$H$2006,Sheet1!$H$2008,Sheet1!$H$2010,Sheet1!$H$2012)</c:f>
              <c:numCache>
                <c:formatCode>###0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5</c:v>
                </c:pt>
                <c:pt idx="3">
                  <c:v>15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532928"/>
        <c:axId val="113534464"/>
      </c:barChart>
      <c:catAx>
        <c:axId val="113532928"/>
        <c:scaling>
          <c:orientation val="maxMin"/>
        </c:scaling>
        <c:delete val="0"/>
        <c:axPos val="l"/>
        <c:majorTickMark val="out"/>
        <c:minorTickMark val="none"/>
        <c:tickLblPos val="nextTo"/>
        <c:crossAx val="113534464"/>
        <c:crosses val="autoZero"/>
        <c:auto val="1"/>
        <c:lblAlgn val="ctr"/>
        <c:lblOffset val="100"/>
        <c:noMultiLvlLbl val="0"/>
      </c:catAx>
      <c:valAx>
        <c:axId val="1135344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353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922569016222368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58104645203376"/>
          <c:y val="0.10171537068504739"/>
          <c:w val="0.78120430508316652"/>
          <c:h val="0.707300417235090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Sheet1!$C$2033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(Sheet1!$C$2034,Sheet1!$C$2036,Sheet1!$C$2038,Sheet1!$C$2040,Sheet1!$C$2042)</c:f>
              <c:numCache>
                <c:formatCode>###0</c:formatCode>
                <c:ptCount val="5"/>
                <c:pt idx="0">
                  <c:v>71</c:v>
                </c:pt>
                <c:pt idx="1">
                  <c:v>84</c:v>
                </c:pt>
                <c:pt idx="2">
                  <c:v>22</c:v>
                </c:pt>
                <c:pt idx="3">
                  <c:v>19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Sheet1!$D$2033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(Sheet1!$D$2034,Sheet1!$D$2036,Sheet1!$D$2038,Sheet1!$D$2040,Sheet1!$D$2042)</c:f>
              <c:numCache>
                <c:formatCode>###0</c:formatCode>
                <c:ptCount val="5"/>
                <c:pt idx="0">
                  <c:v>30</c:v>
                </c:pt>
                <c:pt idx="1">
                  <c:v>82</c:v>
                </c:pt>
                <c:pt idx="2">
                  <c:v>26</c:v>
                </c:pt>
                <c:pt idx="3">
                  <c:v>24</c:v>
                </c:pt>
                <c:pt idx="4">
                  <c:v>18</c:v>
                </c:pt>
              </c:numCache>
            </c:numRef>
          </c:val>
        </c:ser>
        <c:ser>
          <c:idx val="2"/>
          <c:order val="2"/>
          <c:tx>
            <c:strRef>
              <c:f>Sheet1!$E$2033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(Sheet1!$E$2034,Sheet1!$E$2036,Sheet1!$E$2038,Sheet1!$E$2040,Sheet1!$E$2042)</c:f>
              <c:numCache>
                <c:formatCode>###0</c:formatCode>
                <c:ptCount val="5"/>
                <c:pt idx="0">
                  <c:v>46</c:v>
                </c:pt>
                <c:pt idx="1">
                  <c:v>122</c:v>
                </c:pt>
                <c:pt idx="2">
                  <c:v>52</c:v>
                </c:pt>
                <c:pt idx="3">
                  <c:v>38</c:v>
                </c:pt>
                <c:pt idx="4">
                  <c:v>21</c:v>
                </c:pt>
              </c:numCache>
            </c:numRef>
          </c:val>
        </c:ser>
        <c:ser>
          <c:idx val="3"/>
          <c:order val="3"/>
          <c:tx>
            <c:strRef>
              <c:f>Sheet1!$F$2033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(Sheet1!$F$2034,Sheet1!$F$2036,Sheet1!$F$2038,Sheet1!$F$2040,Sheet1!$F$2042)</c:f>
              <c:numCache>
                <c:formatCode>###0</c:formatCode>
                <c:ptCount val="5"/>
                <c:pt idx="0">
                  <c:v>24</c:v>
                </c:pt>
                <c:pt idx="1">
                  <c:v>44</c:v>
                </c:pt>
                <c:pt idx="2">
                  <c:v>20</c:v>
                </c:pt>
                <c:pt idx="3">
                  <c:v>13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Sheet1!$G$2033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(Sheet1!$G$2034,Sheet1!$G$2036,Sheet1!$G$2038,Sheet1!$G$2040,Sheet1!$G$2042)</c:f>
              <c:numCache>
                <c:formatCode>###0</c:formatCode>
                <c:ptCount val="5"/>
                <c:pt idx="0">
                  <c:v>28</c:v>
                </c:pt>
                <c:pt idx="1">
                  <c:v>39</c:v>
                </c:pt>
                <c:pt idx="2">
                  <c:v>28</c:v>
                </c:pt>
                <c:pt idx="3">
                  <c:v>22</c:v>
                </c:pt>
                <c:pt idx="4">
                  <c:v>3</c:v>
                </c:pt>
              </c:numCache>
            </c:numRef>
          </c:val>
        </c:ser>
        <c:ser>
          <c:idx val="5"/>
          <c:order val="5"/>
          <c:tx>
            <c:strRef>
              <c:f>Sheet1!$H$2033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(Sheet1!$B$2034,Sheet1!$B$2036,Sheet1!$B$2038,Sheet1!$B$2040,Sheet1!$B$2042)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(Sheet1!$H$2034,Sheet1!$H$2036,Sheet1!$H$2038,Sheet1!$H$2040,Sheet1!$H$2042)</c:f>
              <c:numCache>
                <c:formatCode>###0</c:formatCode>
                <c:ptCount val="5"/>
                <c:pt idx="0">
                  <c:v>9</c:v>
                </c:pt>
                <c:pt idx="1">
                  <c:v>19</c:v>
                </c:pt>
                <c:pt idx="2">
                  <c:v>4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183552"/>
        <c:axId val="114193536"/>
      </c:barChart>
      <c:catAx>
        <c:axId val="114183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14193536"/>
        <c:crosses val="autoZero"/>
        <c:auto val="1"/>
        <c:lblAlgn val="ctr"/>
        <c:lblOffset val="100"/>
        <c:noMultiLvlLbl val="0"/>
      </c:catAx>
      <c:valAx>
        <c:axId val="1141935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18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75947916941E-2"/>
          <c:y val="0.88165523664380685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643346873064"/>
          <c:y val="0.10171537068504739"/>
          <c:w val="0.77902106831240714"/>
          <c:h val="0.707300417235090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Sheet1!$C$2063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(Sheet1!$C$2064,Sheet1!$C$2066,Sheet1!$C$2068,Sheet1!$C$2070,Sheet1!$C$2072)</c:f>
              <c:numCache>
                <c:formatCode>###0</c:formatCode>
                <c:ptCount val="5"/>
                <c:pt idx="0">
                  <c:v>64</c:v>
                </c:pt>
                <c:pt idx="1">
                  <c:v>68</c:v>
                </c:pt>
                <c:pt idx="2">
                  <c:v>16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Sheet1!$D$2063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(Sheet1!$D$2064,Sheet1!$D$2066,Sheet1!$D$2068,Sheet1!$D$2070,Sheet1!$D$2072)</c:f>
              <c:numCache>
                <c:formatCode>###0</c:formatCode>
                <c:ptCount val="5"/>
                <c:pt idx="0">
                  <c:v>37</c:v>
                </c:pt>
                <c:pt idx="1">
                  <c:v>83</c:v>
                </c:pt>
                <c:pt idx="2">
                  <c:v>22</c:v>
                </c:pt>
                <c:pt idx="3">
                  <c:v>16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Sheet1!$E$2063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(Sheet1!$E$2064,Sheet1!$E$2066,Sheet1!$E$2068,Sheet1!$E$2070,Sheet1!$E$2072)</c:f>
              <c:numCache>
                <c:formatCode>###0</c:formatCode>
                <c:ptCount val="5"/>
                <c:pt idx="0">
                  <c:v>52</c:v>
                </c:pt>
                <c:pt idx="1">
                  <c:v>127</c:v>
                </c:pt>
                <c:pt idx="2">
                  <c:v>65</c:v>
                </c:pt>
                <c:pt idx="3">
                  <c:v>43</c:v>
                </c:pt>
                <c:pt idx="4">
                  <c:v>24</c:v>
                </c:pt>
              </c:numCache>
            </c:numRef>
          </c:val>
        </c:ser>
        <c:ser>
          <c:idx val="3"/>
          <c:order val="3"/>
          <c:tx>
            <c:strRef>
              <c:f>Sheet1!$F$2063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(Sheet1!$F$2064,Sheet1!$F$2066,Sheet1!$F$2068,Sheet1!$F$2070,Sheet1!$F$2072)</c:f>
              <c:numCache>
                <c:formatCode>###0</c:formatCode>
                <c:ptCount val="5"/>
                <c:pt idx="0">
                  <c:v>31</c:v>
                </c:pt>
                <c:pt idx="1">
                  <c:v>57</c:v>
                </c:pt>
                <c:pt idx="2">
                  <c:v>21</c:v>
                </c:pt>
                <c:pt idx="3">
                  <c:v>26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Sheet1!$G$2063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(Sheet1!$G$2064,Sheet1!$G$2066,Sheet1!$G$2068,Sheet1!$G$2070,Sheet1!$G$2072)</c:f>
              <c:numCache>
                <c:formatCode>###0</c:formatCode>
                <c:ptCount val="5"/>
                <c:pt idx="0">
                  <c:v>15</c:v>
                </c:pt>
                <c:pt idx="1">
                  <c:v>38</c:v>
                </c:pt>
                <c:pt idx="2">
                  <c:v>24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Sheet1!$H$2063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(Sheet1!$B$2064,Sheet1!$B$2066,Sheet1!$B$2068,Sheet1!$B$2070,Sheet1!$B$2072)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(Sheet1!$H$2064,Sheet1!$H$2066,Sheet1!$H$2068,Sheet1!$H$2070,Sheet1!$H$2072)</c:f>
              <c:numCache>
                <c:formatCode>###0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4</c:v>
                </c:pt>
                <c:pt idx="3">
                  <c:v>12</c:v>
                </c:pt>
                <c:pt idx="4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330624"/>
        <c:axId val="114332416"/>
      </c:barChart>
      <c:catAx>
        <c:axId val="114330624"/>
        <c:scaling>
          <c:orientation val="maxMin"/>
        </c:scaling>
        <c:delete val="0"/>
        <c:axPos val="l"/>
        <c:majorTickMark val="out"/>
        <c:minorTickMark val="none"/>
        <c:tickLblPos val="nextTo"/>
        <c:crossAx val="114332416"/>
        <c:crosses val="autoZero"/>
        <c:auto val="1"/>
        <c:lblAlgn val="ctr"/>
        <c:lblOffset val="100"/>
        <c:noMultiLvlLbl val="0"/>
      </c:catAx>
      <c:valAx>
        <c:axId val="11433241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330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79207144564E-2"/>
          <c:y val="0.90296640630764513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0377823522353"/>
          <c:y val="0.10171537068504739"/>
          <c:w val="0.77908170329822513"/>
          <c:h val="0.7073004172350909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Sheet1!$C$2093</c:f>
              <c:strCache>
                <c:ptCount val="1"/>
                <c:pt idx="0">
                  <c:v>ほとんどの組織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(Sheet1!$C$2094,Sheet1!$C$2096,Sheet1!$C$2098,Sheet1!$C$2100,Sheet1!$C$2102)</c:f>
              <c:numCache>
                <c:formatCode>###0</c:formatCode>
                <c:ptCount val="5"/>
                <c:pt idx="0">
                  <c:v>66</c:v>
                </c:pt>
                <c:pt idx="1">
                  <c:v>75</c:v>
                </c:pt>
                <c:pt idx="2">
                  <c:v>20</c:v>
                </c:pt>
                <c:pt idx="3">
                  <c:v>18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Sheet1!$D$2093</c:f>
              <c:strCache>
                <c:ptCount val="1"/>
                <c:pt idx="0">
                  <c:v>半分以上の組織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(Sheet1!$D$2094,Sheet1!$D$2096,Sheet1!$D$2098,Sheet1!$D$2100,Sheet1!$D$2102)</c:f>
              <c:numCache>
                <c:formatCode>###0</c:formatCode>
                <c:ptCount val="5"/>
                <c:pt idx="0">
                  <c:v>29</c:v>
                </c:pt>
                <c:pt idx="1">
                  <c:v>75</c:v>
                </c:pt>
                <c:pt idx="2">
                  <c:v>30</c:v>
                </c:pt>
                <c:pt idx="3">
                  <c:v>14</c:v>
                </c:pt>
                <c:pt idx="4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Sheet1!$E$2093</c:f>
              <c:strCache>
                <c:ptCount val="1"/>
                <c:pt idx="0">
                  <c:v>一部の組織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(Sheet1!$E$2094,Sheet1!$E$2096,Sheet1!$E$2098,Sheet1!$E$2100,Sheet1!$E$2102)</c:f>
              <c:numCache>
                <c:formatCode>###0</c:formatCode>
                <c:ptCount val="5"/>
                <c:pt idx="0">
                  <c:v>50</c:v>
                </c:pt>
                <c:pt idx="1">
                  <c:v>97</c:v>
                </c:pt>
                <c:pt idx="2">
                  <c:v>51</c:v>
                </c:pt>
                <c:pt idx="3">
                  <c:v>44</c:v>
                </c:pt>
                <c:pt idx="4">
                  <c:v>26</c:v>
                </c:pt>
              </c:numCache>
            </c:numRef>
          </c:val>
        </c:ser>
        <c:ser>
          <c:idx val="3"/>
          <c:order val="3"/>
          <c:tx>
            <c:strRef>
              <c:f>Sheet1!$F$2093</c:f>
              <c:strCache>
                <c:ptCount val="1"/>
                <c:pt idx="0">
                  <c:v>ごく一部の組織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(Sheet1!$F$2094,Sheet1!$F$2096,Sheet1!$F$2098,Sheet1!$F$2100,Sheet1!$F$2102)</c:f>
              <c:numCache>
                <c:formatCode>###0</c:formatCode>
                <c:ptCount val="5"/>
                <c:pt idx="0">
                  <c:v>20</c:v>
                </c:pt>
                <c:pt idx="1">
                  <c:v>49</c:v>
                </c:pt>
                <c:pt idx="2">
                  <c:v>20</c:v>
                </c:pt>
                <c:pt idx="3">
                  <c:v>21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Sheet1!$G$2093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(Sheet1!$G$2094,Sheet1!$G$2096,Sheet1!$G$2098,Sheet1!$G$2100,Sheet1!$G$2102)</c:f>
              <c:numCache>
                <c:formatCode>###0</c:formatCode>
                <c:ptCount val="5"/>
                <c:pt idx="0">
                  <c:v>33</c:v>
                </c:pt>
                <c:pt idx="1">
                  <c:v>71</c:v>
                </c:pt>
                <c:pt idx="2">
                  <c:v>27</c:v>
                </c:pt>
                <c:pt idx="3">
                  <c:v>18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Sheet1!$H$2093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(Sheet1!$B$2094,Sheet1!$B$2096,Sheet1!$B$2098,Sheet1!$B$2100,Sheet1!$B$2102)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(Sheet1!$H$2094,Sheet1!$H$2096,Sheet1!$H$2098,Sheet1!$H$2100,Sheet1!$H$2102)</c:f>
              <c:numCache>
                <c:formatCode>###0</c:formatCode>
                <c:ptCount val="5"/>
                <c:pt idx="0">
                  <c:v>10</c:v>
                </c:pt>
                <c:pt idx="1">
                  <c:v>23</c:v>
                </c:pt>
                <c:pt idx="2">
                  <c:v>4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272896"/>
        <c:axId val="114286976"/>
      </c:barChart>
      <c:catAx>
        <c:axId val="1142728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4286976"/>
        <c:crosses val="autoZero"/>
        <c:auto val="1"/>
        <c:lblAlgn val="ctr"/>
        <c:lblOffset val="100"/>
        <c:noMultiLvlLbl val="0"/>
      </c:catAx>
      <c:valAx>
        <c:axId val="11428697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272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4356097645E-2"/>
          <c:y val="0.89256017086932948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4876066536705"/>
          <c:y val="0.10171537068504739"/>
          <c:w val="0.78343671671266135"/>
          <c:h val="0.732040806219977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Sheet1!$C$2183</c:f>
              <c:strCache>
                <c:ptCount val="1"/>
                <c:pt idx="0">
                  <c:v>十分に機能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(Sheet1!$B$2184,Sheet1!$B$2186,Sheet1!$B$2188,Sheet1!$B$2190,Sheet1!$B$2192)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(Sheet1!$C$2184,Sheet1!$C$2186,Sheet1!$C$2188,Sheet1!$C$2190,Sheet1!$C$2192)</c:f>
              <c:numCache>
                <c:formatCode>###0</c:formatCode>
                <c:ptCount val="5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Sheet1!$D$2183</c:f>
              <c:strCache>
                <c:ptCount val="1"/>
                <c:pt idx="0">
                  <c:v>かなり機能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(Sheet1!$B$2184,Sheet1!$B$2186,Sheet1!$B$2188,Sheet1!$B$2190,Sheet1!$B$2192)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(Sheet1!$D$2184,Sheet1!$D$2186,Sheet1!$D$2188,Sheet1!$D$2190,Sheet1!$D$2192)</c:f>
              <c:numCache>
                <c:formatCode>###0</c:formatCode>
                <c:ptCount val="5"/>
                <c:pt idx="0">
                  <c:v>9</c:v>
                </c:pt>
                <c:pt idx="1">
                  <c:v>40</c:v>
                </c:pt>
                <c:pt idx="2">
                  <c:v>22</c:v>
                </c:pt>
                <c:pt idx="3">
                  <c:v>17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Sheet1!$E$2183</c:f>
              <c:strCache>
                <c:ptCount val="1"/>
                <c:pt idx="0">
                  <c:v>まあ機能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(Sheet1!$B$2184,Sheet1!$B$2186,Sheet1!$B$2188,Sheet1!$B$2190,Sheet1!$B$2192)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(Sheet1!$E$2184,Sheet1!$E$2186,Sheet1!$E$2188,Sheet1!$E$2190,Sheet1!$E$2192)</c:f>
              <c:numCache>
                <c:formatCode>###0</c:formatCode>
                <c:ptCount val="5"/>
                <c:pt idx="0">
                  <c:v>72</c:v>
                </c:pt>
                <c:pt idx="1">
                  <c:v>162</c:v>
                </c:pt>
                <c:pt idx="2">
                  <c:v>69</c:v>
                </c:pt>
                <c:pt idx="3">
                  <c:v>60</c:v>
                </c:pt>
                <c:pt idx="4">
                  <c:v>22</c:v>
                </c:pt>
              </c:numCache>
            </c:numRef>
          </c:val>
        </c:ser>
        <c:ser>
          <c:idx val="3"/>
          <c:order val="3"/>
          <c:tx>
            <c:strRef>
              <c:f>Sheet1!$F$2183</c:f>
              <c:strCache>
                <c:ptCount val="1"/>
                <c:pt idx="0">
                  <c:v>あまり機能せず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(Sheet1!$B$2184,Sheet1!$B$2186,Sheet1!$B$2188,Sheet1!$B$2190,Sheet1!$B$2192)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(Sheet1!$F$2184,Sheet1!$F$2186,Sheet1!$F$2188,Sheet1!$F$2190,Sheet1!$F$2192)</c:f>
              <c:numCache>
                <c:formatCode>###0</c:formatCode>
                <c:ptCount val="5"/>
                <c:pt idx="0">
                  <c:v>113</c:v>
                </c:pt>
                <c:pt idx="1">
                  <c:v>168</c:v>
                </c:pt>
                <c:pt idx="2">
                  <c:v>47</c:v>
                </c:pt>
                <c:pt idx="3">
                  <c:v>34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Sheet1!$G$2183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(Sheet1!$B$2184,Sheet1!$B$2186,Sheet1!$B$2188,Sheet1!$B$2190,Sheet1!$B$2192)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(Sheet1!$G$2184,Sheet1!$G$2186,Sheet1!$G$2188,Sheet1!$G$2190,Sheet1!$G$2192)</c:f>
              <c:numCache>
                <c:formatCode>###0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7</c:v>
                </c:pt>
                <c:pt idx="3">
                  <c:v>11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406144"/>
        <c:axId val="114407680"/>
      </c:barChart>
      <c:catAx>
        <c:axId val="114406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14407680"/>
        <c:crosses val="autoZero"/>
        <c:auto val="1"/>
        <c:lblAlgn val="ctr"/>
        <c:lblOffset val="100"/>
        <c:noMultiLvlLbl val="0"/>
      </c:catAx>
      <c:valAx>
        <c:axId val="1144076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40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07409405119E-2"/>
          <c:y val="0.91843382972353871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23616552761824"/>
          <c:y val="0.10171537068504739"/>
          <c:w val="0.78554934256406361"/>
          <c:h val="0.660619169591752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Sheet1!$C$2211</c:f>
              <c:strCache>
                <c:ptCount val="1"/>
                <c:pt idx="0">
                  <c:v>庁内横断的な協議組織が定期的に開催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(Sheet1!$B$2212,Sheet1!$B$2214,Sheet1!$B$2216,Sheet1!$B$2218,Sheet1!$B$2220)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(Sheet1!$C$2212,Sheet1!$C$2214,Sheet1!$C$2216,Sheet1!$C$2218,Sheet1!$C$2220)</c:f>
              <c:numCache>
                <c:formatCode>###0</c:formatCode>
                <c:ptCount val="5"/>
                <c:pt idx="0">
                  <c:v>4</c:v>
                </c:pt>
                <c:pt idx="1">
                  <c:v>13</c:v>
                </c:pt>
                <c:pt idx="2">
                  <c:v>5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Sheet1!$D$2211</c:f>
              <c:strCache>
                <c:ptCount val="1"/>
                <c:pt idx="0">
                  <c:v>庁内横断的な協議組織が不定期に開催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(Sheet1!$B$2212,Sheet1!$B$2214,Sheet1!$B$2216,Sheet1!$B$2218,Sheet1!$B$2220)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(Sheet1!$D$2212,Sheet1!$D$2214,Sheet1!$D$2216,Sheet1!$D$2218,Sheet1!$D$2220)</c:f>
              <c:numCache>
                <c:formatCode>###0</c:formatCode>
                <c:ptCount val="5"/>
                <c:pt idx="0">
                  <c:v>4</c:v>
                </c:pt>
                <c:pt idx="1">
                  <c:v>20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Sheet1!$E$2211</c:f>
              <c:strCache>
                <c:ptCount val="1"/>
                <c:pt idx="0">
                  <c:v>必要に応じて，関係する部署と協議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(Sheet1!$B$2212,Sheet1!$B$2214,Sheet1!$B$2216,Sheet1!$B$2218,Sheet1!$B$2220)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(Sheet1!$E$2212,Sheet1!$E$2214,Sheet1!$E$2216,Sheet1!$E$2218,Sheet1!$E$2220)</c:f>
              <c:numCache>
                <c:formatCode>###0</c:formatCode>
                <c:ptCount val="5"/>
                <c:pt idx="0">
                  <c:v>93</c:v>
                </c:pt>
                <c:pt idx="1">
                  <c:v>194</c:v>
                </c:pt>
                <c:pt idx="2">
                  <c:v>86</c:v>
                </c:pt>
                <c:pt idx="3">
                  <c:v>53</c:v>
                </c:pt>
                <c:pt idx="4">
                  <c:v>22</c:v>
                </c:pt>
              </c:numCache>
            </c:numRef>
          </c:val>
        </c:ser>
        <c:ser>
          <c:idx val="3"/>
          <c:order val="3"/>
          <c:tx>
            <c:strRef>
              <c:f>Sheet1!$F$2211</c:f>
              <c:strCache>
                <c:ptCount val="1"/>
                <c:pt idx="0">
                  <c:v>他の部署との協議はほとんどない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(Sheet1!$B$2212,Sheet1!$B$2214,Sheet1!$B$2216,Sheet1!$B$2218,Sheet1!$B$2220)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(Sheet1!$F$2212,Sheet1!$F$2214,Sheet1!$F$2216,Sheet1!$F$2218,Sheet1!$F$2220)</c:f>
              <c:numCache>
                <c:formatCode>###0</c:formatCode>
                <c:ptCount val="5"/>
                <c:pt idx="0">
                  <c:v>103</c:v>
                </c:pt>
                <c:pt idx="1">
                  <c:v>155</c:v>
                </c:pt>
                <c:pt idx="2">
                  <c:v>51</c:v>
                </c:pt>
                <c:pt idx="3">
                  <c:v>51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Sheet1!$G$2211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(Sheet1!$B$2212,Sheet1!$B$2214,Sheet1!$B$2216,Sheet1!$B$2218,Sheet1!$B$2220)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(Sheet1!$G$2212,Sheet1!$G$2214,Sheet1!$G$2216,Sheet1!$G$2218,Sheet1!$G$2220)</c:f>
              <c:numCache>
                <c:formatCode>###0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568192"/>
        <c:axId val="114606848"/>
      </c:barChart>
      <c:catAx>
        <c:axId val="1145681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4606848"/>
        <c:crosses val="autoZero"/>
        <c:auto val="1"/>
        <c:lblAlgn val="ctr"/>
        <c:lblOffset val="100"/>
        <c:noMultiLvlLbl val="0"/>
      </c:catAx>
      <c:valAx>
        <c:axId val="11460684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568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96323346052E-2"/>
          <c:y val="0.81875849856117411"/>
          <c:w val="0.89700428919350705"/>
          <c:h val="0.1795007478903849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5440527799199"/>
          <c:y val="0.10171537068504739"/>
          <c:w val="0.78133104148498289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Sheet1!$C$2240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(Sheet1!$B$2241,Sheet1!$B$2243,Sheet1!$B$2245,Sheet1!$B$2247,Sheet1!$B$2249)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(Sheet1!$C$2241,Sheet1!$C$2243,Sheet1!$C$2245,Sheet1!$C$2247,Sheet1!$C$2249)</c:f>
              <c:numCache>
                <c:formatCode>###0</c:formatCode>
                <c:ptCount val="5"/>
                <c:pt idx="0">
                  <c:v>39</c:v>
                </c:pt>
                <c:pt idx="1">
                  <c:v>130</c:v>
                </c:pt>
                <c:pt idx="2">
                  <c:v>99</c:v>
                </c:pt>
                <c:pt idx="3">
                  <c:v>102</c:v>
                </c:pt>
                <c:pt idx="4">
                  <c:v>46</c:v>
                </c:pt>
              </c:numCache>
            </c:numRef>
          </c:val>
        </c:ser>
        <c:ser>
          <c:idx val="1"/>
          <c:order val="1"/>
          <c:tx>
            <c:strRef>
              <c:f>Sheet1!$D$2240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(Sheet1!$B$2241,Sheet1!$B$2243,Sheet1!$B$2245,Sheet1!$B$2247,Sheet1!$B$2249)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(Sheet1!$D$2241,Sheet1!$D$2243,Sheet1!$D$2245,Sheet1!$D$2247,Sheet1!$D$2249)</c:f>
              <c:numCache>
                <c:formatCode>###0</c:formatCode>
                <c:ptCount val="5"/>
                <c:pt idx="0">
                  <c:v>164</c:v>
                </c:pt>
                <c:pt idx="1">
                  <c:v>253</c:v>
                </c:pt>
                <c:pt idx="2">
                  <c:v>51</c:v>
                </c:pt>
                <c:pt idx="3">
                  <c:v>22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Sheet1!$E$2240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(Sheet1!$B$2241,Sheet1!$B$2243,Sheet1!$B$2245,Sheet1!$B$2247,Sheet1!$B$2249)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(Sheet1!$E$2241,Sheet1!$E$2243,Sheet1!$E$2245,Sheet1!$E$2247,Sheet1!$E$2249)</c:f>
              <c:numCache>
                <c:formatCode>###0</c:formatCode>
                <c:ptCount val="5"/>
                <c:pt idx="0">
                  <c:v>5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502656"/>
        <c:axId val="114508544"/>
      </c:barChart>
      <c:catAx>
        <c:axId val="114502656"/>
        <c:scaling>
          <c:orientation val="maxMin"/>
        </c:scaling>
        <c:delete val="0"/>
        <c:axPos val="l"/>
        <c:majorTickMark val="out"/>
        <c:minorTickMark val="none"/>
        <c:tickLblPos val="nextTo"/>
        <c:crossAx val="114508544"/>
        <c:crosses val="autoZero"/>
        <c:auto val="1"/>
        <c:lblAlgn val="ctr"/>
        <c:lblOffset val="100"/>
        <c:noMultiLvlLbl val="0"/>
      </c:catAx>
      <c:valAx>
        <c:axId val="1145085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50265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3875385142083"/>
          <c:y val="9.7469000840914255E-2"/>
          <c:w val="0.78355802807257791"/>
          <c:h val="0.766286675330632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Sheet1!$C$631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(Sheet1!$B$632,Sheet1!$B$634,Sheet1!$B$636,Sheet1!$B$638,Sheet1!$B$640)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(Sheet1!$C$632,Sheet1!$C$634,Sheet1!$C$636,Sheet1!$C$638,Sheet1!$C$640)</c:f>
              <c:numCache>
                <c:formatCode>###0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Sheet1!$D$631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(Sheet1!$B$632,Sheet1!$B$634,Sheet1!$B$636,Sheet1!$B$638,Sheet1!$B$640)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(Sheet1!$D$632,Sheet1!$D$634,Sheet1!$D$636,Sheet1!$D$638,Sheet1!$D$640)</c:f>
              <c:numCache>
                <c:formatCode>###0</c:formatCode>
                <c:ptCount val="5"/>
                <c:pt idx="0">
                  <c:v>3</c:v>
                </c:pt>
                <c:pt idx="1">
                  <c:v>17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Sheet1!$E$631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(Sheet1!$B$632,Sheet1!$B$634,Sheet1!$B$636,Sheet1!$B$638,Sheet1!$B$640)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(Sheet1!$E$632,Sheet1!$E$634,Sheet1!$E$636,Sheet1!$E$638,Sheet1!$E$640)</c:f>
              <c:numCache>
                <c:formatCode>###0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Sheet1!$F$631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(Sheet1!$B$632,Sheet1!$B$634,Sheet1!$B$636,Sheet1!$B$638,Sheet1!$B$640)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(Sheet1!$F$632,Sheet1!$F$634,Sheet1!$F$636,Sheet1!$F$638,Sheet1!$F$640)</c:f>
              <c:numCache>
                <c:formatCode>###0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Sheet1!$G$631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(Sheet1!$B$632,Sheet1!$B$634,Sheet1!$B$636,Sheet1!$B$638,Sheet1!$B$640)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(Sheet1!$G$632,Sheet1!$G$634,Sheet1!$G$636,Sheet1!$G$638,Sheet1!$G$640)</c:f>
              <c:numCache>
                <c:formatCode>###0</c:formatCode>
                <c:ptCount val="5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045440"/>
        <c:axId val="88046976"/>
      </c:barChart>
      <c:catAx>
        <c:axId val="88045440"/>
        <c:scaling>
          <c:orientation val="maxMin"/>
        </c:scaling>
        <c:delete val="0"/>
        <c:axPos val="l"/>
        <c:majorTickMark val="out"/>
        <c:minorTickMark val="none"/>
        <c:tickLblPos val="nextTo"/>
        <c:crossAx val="88046976"/>
        <c:crosses val="autoZero"/>
        <c:auto val="1"/>
        <c:lblAlgn val="ctr"/>
        <c:lblOffset val="100"/>
        <c:noMultiLvlLbl val="0"/>
      </c:catAx>
      <c:valAx>
        <c:axId val="8804697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04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827490585415957"/>
          <c:y val="0.89577571535546541"/>
          <c:w val="0.78345001711742568"/>
          <c:h val="0.1042242846445347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4321286762243"/>
          <c:y val="0.10171537068504739"/>
          <c:w val="0.78564220337842405"/>
          <c:h val="0.707300417235091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Sheet1!$C$2269</c:f>
              <c:strCache>
                <c:ptCount val="1"/>
                <c:pt idx="0">
                  <c:v>常時，密に連携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(Sheet1!$B$2270,Sheet1!$B$2272,Sheet1!$B$2274,Sheet1!$B$2276,Sheet1!$B$2278)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(Sheet1!$C$2270,Sheet1!$C$2272,Sheet1!$C$2274,Sheet1!$C$2276,Sheet1!$C$2278)</c:f>
              <c:numCache>
                <c:formatCode>###0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Sheet1!$D$2269</c:f>
              <c:strCache>
                <c:ptCount val="1"/>
                <c:pt idx="0">
                  <c:v>必要に応じて連携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(Sheet1!$B$2270,Sheet1!$B$2272,Sheet1!$B$2274,Sheet1!$B$2276,Sheet1!$B$2278)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(Sheet1!$D$2270,Sheet1!$D$2272,Sheet1!$D$2274,Sheet1!$D$2276,Sheet1!$D$2278)</c:f>
              <c:numCache>
                <c:formatCode>###0</c:formatCode>
                <c:ptCount val="5"/>
                <c:pt idx="0">
                  <c:v>34</c:v>
                </c:pt>
                <c:pt idx="1">
                  <c:v>95</c:v>
                </c:pt>
                <c:pt idx="2">
                  <c:v>71</c:v>
                </c:pt>
                <c:pt idx="3">
                  <c:v>66</c:v>
                </c:pt>
                <c:pt idx="4">
                  <c:v>35</c:v>
                </c:pt>
              </c:numCache>
            </c:numRef>
          </c:val>
        </c:ser>
        <c:ser>
          <c:idx val="2"/>
          <c:order val="2"/>
          <c:tx>
            <c:strRef>
              <c:f>Sheet1!$E$2269</c:f>
              <c:strCache>
                <c:ptCount val="1"/>
                <c:pt idx="0">
                  <c:v>あまり連携せず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(Sheet1!$B$2270,Sheet1!$B$2272,Sheet1!$B$2274,Sheet1!$B$2276,Sheet1!$B$2278)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(Sheet1!$E$2270,Sheet1!$E$2272,Sheet1!$E$2274,Sheet1!$E$2276,Sheet1!$E$2278)</c:f>
              <c:numCache>
                <c:formatCode>###0</c:formatCode>
                <c:ptCount val="5"/>
                <c:pt idx="0">
                  <c:v>5</c:v>
                </c:pt>
                <c:pt idx="1">
                  <c:v>31</c:v>
                </c:pt>
                <c:pt idx="2">
                  <c:v>23</c:v>
                </c:pt>
                <c:pt idx="3">
                  <c:v>31</c:v>
                </c:pt>
                <c:pt idx="4">
                  <c:v>9</c:v>
                </c:pt>
              </c:numCache>
            </c:numRef>
          </c:val>
        </c:ser>
        <c:ser>
          <c:idx val="3"/>
          <c:order val="3"/>
          <c:tx>
            <c:strRef>
              <c:f>Sheet1!$F$2269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(Sheet1!$B$2270,Sheet1!$B$2272,Sheet1!$B$2274,Sheet1!$B$2276,Sheet1!$B$2278)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(Sheet1!$F$2270,Sheet1!$F$2272,Sheet1!$F$2274,Sheet1!$F$2276,Sheet1!$F$2278)</c:f>
              <c:numCache>
                <c:formatCode>###0</c:formatCode>
                <c:ptCount val="5"/>
                <c:pt idx="0">
                  <c:v>1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643328"/>
        <c:axId val="114644864"/>
      </c:barChart>
      <c:catAx>
        <c:axId val="114643328"/>
        <c:scaling>
          <c:orientation val="maxMin"/>
        </c:scaling>
        <c:delete val="0"/>
        <c:axPos val="l"/>
        <c:majorTickMark val="out"/>
        <c:minorTickMark val="none"/>
        <c:tickLblPos val="nextTo"/>
        <c:crossAx val="114644864"/>
        <c:crosses val="autoZero"/>
        <c:auto val="1"/>
        <c:lblAlgn val="ctr"/>
        <c:lblOffset val="100"/>
        <c:noMultiLvlLbl val="0"/>
      </c:catAx>
      <c:valAx>
        <c:axId val="1146448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64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90032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4321286762243"/>
          <c:y val="0.10171537068504739"/>
          <c:w val="0.78564220337842405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Sheet1!$C$2329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(Sheet1!$B$2330,Sheet1!$B$2332,Sheet1!$B$2334,Sheet1!$B$2336,Sheet1!$B$2338)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(Sheet1!$C$2330,Sheet1!$C$2332,Sheet1!$C$2334,Sheet1!$C$2336,Sheet1!$C$2338)</c:f>
              <c:numCache>
                <c:formatCode>###0</c:formatCode>
                <c:ptCount val="5"/>
                <c:pt idx="0">
                  <c:v>36</c:v>
                </c:pt>
                <c:pt idx="1">
                  <c:v>104</c:v>
                </c:pt>
                <c:pt idx="2">
                  <c:v>40</c:v>
                </c:pt>
                <c:pt idx="3">
                  <c:v>41</c:v>
                </c:pt>
                <c:pt idx="4">
                  <c:v>18</c:v>
                </c:pt>
              </c:numCache>
            </c:numRef>
          </c:val>
        </c:ser>
        <c:ser>
          <c:idx val="1"/>
          <c:order val="1"/>
          <c:tx>
            <c:strRef>
              <c:f>Sheet1!$D$2329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(Sheet1!$B$2330,Sheet1!$B$2332,Sheet1!$B$2334,Sheet1!$B$2336,Sheet1!$B$2338)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(Sheet1!$D$2330,Sheet1!$D$2332,Sheet1!$D$2334,Sheet1!$D$2336,Sheet1!$D$2338)</c:f>
              <c:numCache>
                <c:formatCode>###0</c:formatCode>
                <c:ptCount val="5"/>
                <c:pt idx="0">
                  <c:v>169</c:v>
                </c:pt>
                <c:pt idx="1">
                  <c:v>278</c:v>
                </c:pt>
                <c:pt idx="2">
                  <c:v>106</c:v>
                </c:pt>
                <c:pt idx="3">
                  <c:v>87</c:v>
                </c:pt>
                <c:pt idx="4">
                  <c:v>34</c:v>
                </c:pt>
              </c:numCache>
            </c:numRef>
          </c:val>
        </c:ser>
        <c:ser>
          <c:idx val="2"/>
          <c:order val="2"/>
          <c:tx>
            <c:strRef>
              <c:f>Sheet1!$E$2329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(Sheet1!$B$2330,Sheet1!$B$2332,Sheet1!$B$2334,Sheet1!$B$2336,Sheet1!$B$2338)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(Sheet1!$E$2330,Sheet1!$E$2332,Sheet1!$E$2334,Sheet1!$E$2336,Sheet1!$E$2338)</c:f>
              <c:numCache>
                <c:formatCode>###0</c:formatCode>
                <c:ptCount val="5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667904"/>
        <c:axId val="114669440"/>
      </c:barChart>
      <c:catAx>
        <c:axId val="1146679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4669440"/>
        <c:crosses val="autoZero"/>
        <c:auto val="1"/>
        <c:lblAlgn val="ctr"/>
        <c:lblOffset val="100"/>
        <c:noMultiLvlLbl val="0"/>
      </c:catAx>
      <c:valAx>
        <c:axId val="1146694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66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0505231714392"/>
          <c:y val="0.10171537068504739"/>
          <c:w val="0.77908041989109256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Sheet1!$C$2359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(Sheet1!$B$2360,Sheet1!$B$2362,Sheet1!$B$2364,Sheet1!$B$2366,Sheet1!$B$2368)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(Sheet1!$C$2360,Sheet1!$C$2362,Sheet1!$C$2364,Sheet1!$C$2366,Sheet1!$C$2368)</c:f>
              <c:numCache>
                <c:formatCode>###0</c:formatCode>
                <c:ptCount val="5"/>
                <c:pt idx="0">
                  <c:v>29</c:v>
                </c:pt>
                <c:pt idx="1">
                  <c:v>93</c:v>
                </c:pt>
                <c:pt idx="2">
                  <c:v>44</c:v>
                </c:pt>
                <c:pt idx="3">
                  <c:v>33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strRef>
              <c:f>Sheet1!$D$2359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(Sheet1!$B$2360,Sheet1!$B$2362,Sheet1!$B$2364,Sheet1!$B$2366,Sheet1!$B$2368)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(Sheet1!$D$2360,Sheet1!$D$2362,Sheet1!$D$2364,Sheet1!$D$2366,Sheet1!$D$2368)</c:f>
              <c:numCache>
                <c:formatCode>###0</c:formatCode>
                <c:ptCount val="5"/>
                <c:pt idx="0">
                  <c:v>167</c:v>
                </c:pt>
                <c:pt idx="1">
                  <c:v>277</c:v>
                </c:pt>
                <c:pt idx="2">
                  <c:v>101</c:v>
                </c:pt>
                <c:pt idx="3">
                  <c:v>91</c:v>
                </c:pt>
                <c:pt idx="4">
                  <c:v>33</c:v>
                </c:pt>
              </c:numCache>
            </c:numRef>
          </c:val>
        </c:ser>
        <c:ser>
          <c:idx val="2"/>
          <c:order val="2"/>
          <c:tx>
            <c:strRef>
              <c:f>Sheet1!$E$2359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(Sheet1!$B$2360,Sheet1!$B$2362,Sheet1!$B$2364,Sheet1!$B$2366,Sheet1!$B$2368)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(Sheet1!$E$2360,Sheet1!$E$2362,Sheet1!$E$2364,Sheet1!$E$2366,Sheet1!$E$2368)</c:f>
              <c:numCache>
                <c:formatCode>###0</c:formatCode>
                <c:ptCount val="5"/>
                <c:pt idx="0">
                  <c:v>12</c:v>
                </c:pt>
                <c:pt idx="1">
                  <c:v>20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004352"/>
        <c:axId val="114005888"/>
      </c:barChart>
      <c:catAx>
        <c:axId val="114004352"/>
        <c:scaling>
          <c:orientation val="maxMin"/>
        </c:scaling>
        <c:delete val="0"/>
        <c:axPos val="l"/>
        <c:majorTickMark val="out"/>
        <c:minorTickMark val="none"/>
        <c:tickLblPos val="nextTo"/>
        <c:crossAx val="114005888"/>
        <c:crosses val="autoZero"/>
        <c:auto val="1"/>
        <c:lblAlgn val="ctr"/>
        <c:lblOffset val="100"/>
        <c:noMultiLvlLbl val="0"/>
      </c:catAx>
      <c:valAx>
        <c:axId val="1140058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004352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66358014261093"/>
          <c:y val="0.10171537068504739"/>
          <c:w val="0.77912186137677031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Sheet1!$C$2389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(Sheet1!$B$2390,Sheet1!$B$2392,Sheet1!$B$2394,Sheet1!$B$2396,Sheet1!$B$2398)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(Sheet1!$C$2390,Sheet1!$C$2392,Sheet1!$C$2394,Sheet1!$C$2396,Sheet1!$C$2398)</c:f>
              <c:numCache>
                <c:formatCode>###0</c:formatCode>
                <c:ptCount val="5"/>
                <c:pt idx="0">
                  <c:v>13</c:v>
                </c:pt>
                <c:pt idx="1">
                  <c:v>23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Sheet1!$D$2389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(Sheet1!$B$2390,Sheet1!$B$2392,Sheet1!$B$2394,Sheet1!$B$2396,Sheet1!$B$2398)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(Sheet1!$D$2390,Sheet1!$D$2392,Sheet1!$D$2394,Sheet1!$D$2396,Sheet1!$D$2398)</c:f>
              <c:numCache>
                <c:formatCode>###0</c:formatCode>
                <c:ptCount val="5"/>
                <c:pt idx="0">
                  <c:v>182</c:v>
                </c:pt>
                <c:pt idx="1">
                  <c:v>345</c:v>
                </c:pt>
                <c:pt idx="2">
                  <c:v>130</c:v>
                </c:pt>
                <c:pt idx="3">
                  <c:v>112</c:v>
                </c:pt>
                <c:pt idx="4">
                  <c:v>41</c:v>
                </c:pt>
              </c:numCache>
            </c:numRef>
          </c:val>
        </c:ser>
        <c:ser>
          <c:idx val="2"/>
          <c:order val="2"/>
          <c:tx>
            <c:strRef>
              <c:f>Sheet1!$E$2389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(Sheet1!$B$2390,Sheet1!$B$2392,Sheet1!$B$2394,Sheet1!$B$2396,Sheet1!$B$2398)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(Sheet1!$E$2390,Sheet1!$E$2392,Sheet1!$E$2394,Sheet1!$E$2396,Sheet1!$E$2398)</c:f>
              <c:numCache>
                <c:formatCode>###0</c:formatCode>
                <c:ptCount val="5"/>
                <c:pt idx="0">
                  <c:v>13</c:v>
                </c:pt>
                <c:pt idx="1">
                  <c:v>22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049408"/>
        <c:axId val="114050944"/>
      </c:barChart>
      <c:catAx>
        <c:axId val="114049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14050944"/>
        <c:crosses val="autoZero"/>
        <c:auto val="1"/>
        <c:lblAlgn val="ctr"/>
        <c:lblOffset val="100"/>
        <c:noMultiLvlLbl val="0"/>
      </c:catAx>
      <c:valAx>
        <c:axId val="11405094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04940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01558390182524"/>
          <c:y val="0.10171537068504739"/>
          <c:w val="0.78776989861836511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Sheet1!$C$2419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(Sheet1!$B$2420,Sheet1!$B$2422,Sheet1!$B$2424,Sheet1!$B$2426,Sheet1!$B$2428)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(Sheet1!$C$2420,Sheet1!$C$2422,Sheet1!$C$2424,Sheet1!$C$2426,Sheet1!$C$2428)</c:f>
              <c:numCache>
                <c:formatCode>###0</c:formatCode>
                <c:ptCount val="5"/>
                <c:pt idx="0">
                  <c:v>7</c:v>
                </c:pt>
                <c:pt idx="1">
                  <c:v>23</c:v>
                </c:pt>
                <c:pt idx="2">
                  <c:v>16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Sheet1!$D$2419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(Sheet1!$B$2420,Sheet1!$B$2422,Sheet1!$B$2424,Sheet1!$B$2426,Sheet1!$B$2428)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(Sheet1!$D$2420,Sheet1!$D$2422,Sheet1!$D$2424,Sheet1!$D$2426,Sheet1!$D$2428)</c:f>
              <c:numCache>
                <c:formatCode>###0</c:formatCode>
                <c:ptCount val="5"/>
                <c:pt idx="0">
                  <c:v>194</c:v>
                </c:pt>
                <c:pt idx="1">
                  <c:v>357</c:v>
                </c:pt>
                <c:pt idx="2">
                  <c:v>130</c:v>
                </c:pt>
                <c:pt idx="3">
                  <c:v>109</c:v>
                </c:pt>
                <c:pt idx="4">
                  <c:v>49</c:v>
                </c:pt>
              </c:numCache>
            </c:numRef>
          </c:val>
        </c:ser>
        <c:ser>
          <c:idx val="2"/>
          <c:order val="2"/>
          <c:tx>
            <c:strRef>
              <c:f>Sheet1!$E$2419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(Sheet1!$B$2420,Sheet1!$B$2422,Sheet1!$B$2424,Sheet1!$B$2426,Sheet1!$B$2428)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(Sheet1!$E$2420,Sheet1!$E$2422,Sheet1!$E$2424,Sheet1!$E$2426,Sheet1!$E$2428)</c:f>
              <c:numCache>
                <c:formatCode>###0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098560"/>
        <c:axId val="114100096"/>
      </c:barChart>
      <c:catAx>
        <c:axId val="114098560"/>
        <c:scaling>
          <c:orientation val="maxMin"/>
        </c:scaling>
        <c:delete val="0"/>
        <c:axPos val="l"/>
        <c:majorTickMark val="out"/>
        <c:minorTickMark val="none"/>
        <c:tickLblPos val="nextTo"/>
        <c:crossAx val="114100096"/>
        <c:crosses val="autoZero"/>
        <c:auto val="1"/>
        <c:lblAlgn val="ctr"/>
        <c:lblOffset val="100"/>
        <c:noMultiLvlLbl val="0"/>
      </c:catAx>
      <c:valAx>
        <c:axId val="1141000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098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22311109619561"/>
          <c:y val="0.10171537068504739"/>
          <c:w val="0.78356247823843539"/>
          <c:h val="0.746527225892428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Sheet1!$C$2449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(Sheet1!$B$2450,Sheet1!$B$2452,Sheet1!$B$2454,Sheet1!$B$2456,Sheet1!$B$2458)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(Sheet1!$C$2450,Sheet1!$C$2452,Sheet1!$C$2454,Sheet1!$C$2456,Sheet1!$C$2458)</c:f>
              <c:numCache>
                <c:formatCode>###0</c:formatCode>
                <c:ptCount val="5"/>
                <c:pt idx="0">
                  <c:v>2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Sheet1!$D$2449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(Sheet1!$B$2450,Sheet1!$B$2452,Sheet1!$B$2454,Sheet1!$B$2456,Sheet1!$B$2458)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(Sheet1!$D$2450,Sheet1!$D$2452,Sheet1!$D$2454,Sheet1!$D$2456,Sheet1!$D$2458)</c:f>
              <c:numCache>
                <c:formatCode>###0</c:formatCode>
                <c:ptCount val="5"/>
                <c:pt idx="0">
                  <c:v>194</c:v>
                </c:pt>
                <c:pt idx="1">
                  <c:v>355</c:v>
                </c:pt>
                <c:pt idx="2">
                  <c:v>130</c:v>
                </c:pt>
                <c:pt idx="3">
                  <c:v>106</c:v>
                </c:pt>
                <c:pt idx="4">
                  <c:v>44</c:v>
                </c:pt>
              </c:numCache>
            </c:numRef>
          </c:val>
        </c:ser>
        <c:ser>
          <c:idx val="2"/>
          <c:order val="2"/>
          <c:tx>
            <c:strRef>
              <c:f>Sheet1!$E$2449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(Sheet1!$B$2450,Sheet1!$B$2452,Sheet1!$B$2454,Sheet1!$B$2456,Sheet1!$B$2458)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(Sheet1!$E$2450,Sheet1!$E$2452,Sheet1!$E$2454,Sheet1!$E$2456,Sheet1!$E$2458)</c:f>
              <c:numCache>
                <c:formatCode>###0</c:formatCode>
                <c:ptCount val="5"/>
                <c:pt idx="0">
                  <c:v>12</c:v>
                </c:pt>
                <c:pt idx="1">
                  <c:v>18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143616"/>
        <c:axId val="114145152"/>
      </c:barChart>
      <c:catAx>
        <c:axId val="114143616"/>
        <c:scaling>
          <c:orientation val="maxMin"/>
        </c:scaling>
        <c:delete val="0"/>
        <c:axPos val="l"/>
        <c:majorTickMark val="out"/>
        <c:minorTickMark val="none"/>
        <c:tickLblPos val="nextTo"/>
        <c:crossAx val="114145152"/>
        <c:crosses val="autoZero"/>
        <c:auto val="1"/>
        <c:lblAlgn val="ctr"/>
        <c:lblOffset val="100"/>
        <c:noMultiLvlLbl val="0"/>
      </c:catAx>
      <c:valAx>
        <c:axId val="1141451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14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9563166833248065"/>
          <c:w val="0.89700428919350705"/>
          <c:h val="7.5558095560635585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59055118110236204" l="0.8" r="0.63000000000000012" t="0.74803149606299224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21748391953964"/>
          <c:y val="2.6812918951858642E-2"/>
          <c:w val="0.44388589853383992"/>
          <c:h val="0.9121227214057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Sheet1!$E$2477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Sheet1!$A$2478:$D$2483</c:f>
              <c:strCache>
                <c:ptCount val="6"/>
                <c:pt idx="0">
                  <c:v>首長等への住民組織活動の重要性の説明</c:v>
                </c:pt>
                <c:pt idx="1">
                  <c:v>担当職員を対象とした研修会の開催</c:v>
                </c:pt>
                <c:pt idx="2">
                  <c:v>担当職員への技術的な助言や支援</c:v>
                </c:pt>
                <c:pt idx="3">
                  <c:v>健康課題について構成員に学習機会を提供</c:v>
                </c:pt>
                <c:pt idx="4">
                  <c:v>組織運営等について構成員に学習機会を提供</c:v>
                </c:pt>
                <c:pt idx="5">
                  <c:v>住民組織活動の評価についての助言や支援</c:v>
                </c:pt>
              </c:strCache>
            </c:strRef>
          </c:cat>
          <c:val>
            <c:numRef>
              <c:f>Sheet1!$E$2478:$E$2483</c:f>
              <c:numCache>
                <c:formatCode>####.0%</c:formatCode>
                <c:ptCount val="6"/>
                <c:pt idx="0">
                  <c:v>7.6555023923444973E-2</c:v>
                </c:pt>
                <c:pt idx="1">
                  <c:v>0.25</c:v>
                </c:pt>
                <c:pt idx="2">
                  <c:v>0.24</c:v>
                </c:pt>
                <c:pt idx="3">
                  <c:v>0.313</c:v>
                </c:pt>
                <c:pt idx="4">
                  <c:v>0.192</c:v>
                </c:pt>
                <c:pt idx="5">
                  <c:v>0.23100000000000001</c:v>
                </c:pt>
              </c:numCache>
            </c:numRef>
          </c:val>
        </c:ser>
        <c:ser>
          <c:idx val="1"/>
          <c:order val="1"/>
          <c:tx>
            <c:strRef>
              <c:f>Sheet1!$F$2477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Sheet1!$A$2478:$D$2483</c:f>
              <c:strCache>
                <c:ptCount val="6"/>
                <c:pt idx="0">
                  <c:v>首長等への住民組織活動の重要性の説明</c:v>
                </c:pt>
                <c:pt idx="1">
                  <c:v>担当職員を対象とした研修会の開催</c:v>
                </c:pt>
                <c:pt idx="2">
                  <c:v>担当職員への技術的な助言や支援</c:v>
                </c:pt>
                <c:pt idx="3">
                  <c:v>健康課題について構成員に学習機会を提供</c:v>
                </c:pt>
                <c:pt idx="4">
                  <c:v>組織運営等について構成員に学習機会を提供</c:v>
                </c:pt>
                <c:pt idx="5">
                  <c:v>住民組織活動の評価についての助言や支援</c:v>
                </c:pt>
              </c:strCache>
            </c:strRef>
          </c:cat>
          <c:val>
            <c:numRef>
              <c:f>Sheet1!$F$2478:$F$2483</c:f>
              <c:numCache>
                <c:formatCode>####.0%</c:formatCode>
                <c:ptCount val="6"/>
                <c:pt idx="0">
                  <c:v>9.2999999999999999E-2</c:v>
                </c:pt>
                <c:pt idx="1">
                  <c:v>0.27</c:v>
                </c:pt>
                <c:pt idx="2">
                  <c:v>0.27</c:v>
                </c:pt>
                <c:pt idx="3">
                  <c:v>0.316</c:v>
                </c:pt>
                <c:pt idx="4">
                  <c:v>0.21282051282051281</c:v>
                </c:pt>
                <c:pt idx="5">
                  <c:v>0.188</c:v>
                </c:pt>
              </c:numCache>
            </c:numRef>
          </c:val>
        </c:ser>
        <c:ser>
          <c:idx val="2"/>
          <c:order val="2"/>
          <c:tx>
            <c:strRef>
              <c:f>Sheet1!$G$2477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Sheet1!$A$2478:$D$2483</c:f>
              <c:strCache>
                <c:ptCount val="6"/>
                <c:pt idx="0">
                  <c:v>首長等への住民組織活動の重要性の説明</c:v>
                </c:pt>
                <c:pt idx="1">
                  <c:v>担当職員を対象とした研修会の開催</c:v>
                </c:pt>
                <c:pt idx="2">
                  <c:v>担当職員への技術的な助言や支援</c:v>
                </c:pt>
                <c:pt idx="3">
                  <c:v>健康課題について構成員に学習機会を提供</c:v>
                </c:pt>
                <c:pt idx="4">
                  <c:v>組織運営等について構成員に学習機会を提供</c:v>
                </c:pt>
                <c:pt idx="5">
                  <c:v>住民組織活動の評価についての助言や支援</c:v>
                </c:pt>
              </c:strCache>
            </c:strRef>
          </c:cat>
          <c:val>
            <c:numRef>
              <c:f>Sheet1!$G$2478:$G$2483</c:f>
              <c:numCache>
                <c:formatCode>####.0%</c:formatCode>
                <c:ptCount val="6"/>
                <c:pt idx="0">
                  <c:v>9.2715231788079458E-2</c:v>
                </c:pt>
                <c:pt idx="1">
                  <c:v>0.2185430463576159</c:v>
                </c:pt>
                <c:pt idx="2">
                  <c:v>0.2185430463576159</c:v>
                </c:pt>
                <c:pt idx="3">
                  <c:v>0.29801324503311255</c:v>
                </c:pt>
                <c:pt idx="4">
                  <c:v>0.20529801324503311</c:v>
                </c:pt>
                <c:pt idx="5">
                  <c:v>0.18543046357615892</c:v>
                </c:pt>
              </c:numCache>
            </c:numRef>
          </c:val>
        </c:ser>
        <c:ser>
          <c:idx val="3"/>
          <c:order val="3"/>
          <c:tx>
            <c:strRef>
              <c:f>Sheet1!$H$2477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Sheet1!$A$2478:$D$2483</c:f>
              <c:strCache>
                <c:ptCount val="6"/>
                <c:pt idx="0">
                  <c:v>首長等への住民組織活動の重要性の説明</c:v>
                </c:pt>
                <c:pt idx="1">
                  <c:v>担当職員を対象とした研修会の開催</c:v>
                </c:pt>
                <c:pt idx="2">
                  <c:v>担当職員への技術的な助言や支援</c:v>
                </c:pt>
                <c:pt idx="3">
                  <c:v>健康課題について構成員に学習機会を提供</c:v>
                </c:pt>
                <c:pt idx="4">
                  <c:v>組織運営等について構成員に学習機会を提供</c:v>
                </c:pt>
                <c:pt idx="5">
                  <c:v>住民組織活動の評価についての助言や支援</c:v>
                </c:pt>
              </c:strCache>
            </c:strRef>
          </c:cat>
          <c:val>
            <c:numRef>
              <c:f>Sheet1!$H$2478:$H$2483</c:f>
              <c:numCache>
                <c:formatCode>####.0%</c:formatCode>
                <c:ptCount val="6"/>
                <c:pt idx="0">
                  <c:v>7.6271186440677971E-2</c:v>
                </c:pt>
                <c:pt idx="1">
                  <c:v>0.13559322033898305</c:v>
                </c:pt>
                <c:pt idx="2">
                  <c:v>0.16101694915254239</c:v>
                </c:pt>
                <c:pt idx="3">
                  <c:v>0.3135593220338983</c:v>
                </c:pt>
                <c:pt idx="4">
                  <c:v>0.15254237288135594</c:v>
                </c:pt>
                <c:pt idx="5">
                  <c:v>0.1864406779661017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15115520"/>
        <c:axId val="115117056"/>
      </c:barChart>
      <c:catAx>
        <c:axId val="115115520"/>
        <c:scaling>
          <c:orientation val="maxMin"/>
        </c:scaling>
        <c:delete val="0"/>
        <c:axPos val="l"/>
        <c:majorTickMark val="out"/>
        <c:minorTickMark val="none"/>
        <c:tickLblPos val="nextTo"/>
        <c:crossAx val="115117056"/>
        <c:crosses val="autoZero"/>
        <c:auto val="1"/>
        <c:lblAlgn val="ctr"/>
        <c:lblOffset val="100"/>
        <c:noMultiLvlLbl val="0"/>
      </c:catAx>
      <c:valAx>
        <c:axId val="115117056"/>
        <c:scaling>
          <c:orientation val="minMax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11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16257022059525"/>
          <c:y val="0.72735313135755997"/>
          <c:w val="0.15572533649656176"/>
          <c:h val="0.21895258328709663"/>
        </c:manualLayout>
      </c:layout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47530459791432"/>
          <c:y val="0.10725755434416849"/>
          <c:w val="0.7853201316868359"/>
          <c:h val="0.691035343882985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(Sheet1!$B$5,Sheet1!$B$7,Sheet1!$B$9,Sheet1!$B$11,Sheet1!$B$13)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(Sheet1!$C$5,Sheet1!$C$7,Sheet1!$C$9,Sheet1!$C$11,Sheet1!$C$13)</c:f>
              <c:numCache>
                <c:formatCode>###0</c:formatCode>
                <c:ptCount val="5"/>
                <c:pt idx="0">
                  <c:v>113</c:v>
                </c:pt>
                <c:pt idx="1">
                  <c:v>225</c:v>
                </c:pt>
                <c:pt idx="2">
                  <c:v>91</c:v>
                </c:pt>
                <c:pt idx="3">
                  <c:v>76</c:v>
                </c:pt>
                <c:pt idx="4">
                  <c:v>36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(Sheet1!$B$5,Sheet1!$B$7,Sheet1!$B$9,Sheet1!$B$11,Sheet1!$B$13)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(Sheet1!$D$5,Sheet1!$D$7,Sheet1!$D$9,Sheet1!$D$11,Sheet1!$D$13)</c:f>
              <c:numCache>
                <c:formatCode>###0</c:formatCode>
                <c:ptCount val="5"/>
                <c:pt idx="0">
                  <c:v>95</c:v>
                </c:pt>
                <c:pt idx="1">
                  <c:v>163</c:v>
                </c:pt>
                <c:pt idx="2">
                  <c:v>60</c:v>
                </c:pt>
                <c:pt idx="3">
                  <c:v>52</c:v>
                </c:pt>
                <c:pt idx="4">
                  <c:v>18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(Sheet1!$B$5,Sheet1!$B$7,Sheet1!$B$9,Sheet1!$B$11,Sheet1!$B$13)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(Sheet1!$E$5,Sheet1!$E$7,Sheet1!$E$9,Sheet1!$E$11,Sheet1!$E$13)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029504"/>
        <c:axId val="115031040"/>
      </c:barChart>
      <c:catAx>
        <c:axId val="115029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031040"/>
        <c:crosses val="autoZero"/>
        <c:auto val="1"/>
        <c:lblAlgn val="ctr"/>
        <c:lblOffset val="100"/>
        <c:noMultiLvlLbl val="0"/>
      </c:catAx>
      <c:valAx>
        <c:axId val="11503104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02950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7032127313199"/>
          <c:y val="0.8829584894121244"/>
          <c:w val="0.24240744632195707"/>
          <c:h val="0.1170415105878755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00957984647529"/>
          <c:y val="0.1023374830439773"/>
          <c:w val="0.79578585643827537"/>
          <c:h val="0.725627296587926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Sheet1!$C$91</c:f>
              <c:strCache>
                <c:ptCount val="1"/>
                <c:pt idx="0">
                  <c:v>増加傾向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(Sheet1!$B$92,Sheet1!$B$94,Sheet1!$B$96,Sheet1!$B$98,Sheet1!$B$100)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(Sheet1!$C$92,Sheet1!$C$94,Sheet1!$C$96,Sheet1!$C$98,Sheet1!$C$100)</c:f>
              <c:numCache>
                <c:formatCode>###0</c:formatCode>
                <c:ptCount val="5"/>
                <c:pt idx="0">
                  <c:v>5</c:v>
                </c:pt>
                <c:pt idx="1">
                  <c:v>35</c:v>
                </c:pt>
                <c:pt idx="2">
                  <c:v>21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Sheet1!$D$91</c:f>
              <c:strCache>
                <c:ptCount val="1"/>
                <c:pt idx="0">
                  <c:v>変化なし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(Sheet1!$B$92,Sheet1!$B$94,Sheet1!$B$96,Sheet1!$B$98,Sheet1!$B$100)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(Sheet1!$D$92,Sheet1!$D$94,Sheet1!$D$96,Sheet1!$D$98,Sheet1!$D$100)</c:f>
              <c:numCache>
                <c:formatCode>###0</c:formatCode>
                <c:ptCount val="5"/>
                <c:pt idx="0">
                  <c:v>94</c:v>
                </c:pt>
                <c:pt idx="1">
                  <c:v>148</c:v>
                </c:pt>
                <c:pt idx="2">
                  <c:v>50</c:v>
                </c:pt>
                <c:pt idx="3">
                  <c:v>39</c:v>
                </c:pt>
                <c:pt idx="4">
                  <c:v>21</c:v>
                </c:pt>
              </c:numCache>
            </c:numRef>
          </c:val>
        </c:ser>
        <c:ser>
          <c:idx val="2"/>
          <c:order val="2"/>
          <c:tx>
            <c:strRef>
              <c:f>Sheet1!$E$91</c:f>
              <c:strCache>
                <c:ptCount val="1"/>
                <c:pt idx="0">
                  <c:v>減少傾向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(Sheet1!$B$92,Sheet1!$B$94,Sheet1!$B$96,Sheet1!$B$98,Sheet1!$B$100)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(Sheet1!$E$92,Sheet1!$E$94,Sheet1!$E$96,Sheet1!$E$98,Sheet1!$E$100)</c:f>
              <c:numCache>
                <c:formatCode>###0</c:formatCode>
                <c:ptCount val="5"/>
                <c:pt idx="0">
                  <c:v>14</c:v>
                </c:pt>
                <c:pt idx="1">
                  <c:v>42</c:v>
                </c:pt>
                <c:pt idx="2">
                  <c:v>18</c:v>
                </c:pt>
                <c:pt idx="3">
                  <c:v>16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Sheet1!$F$91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(Sheet1!$B$92,Sheet1!$B$94,Sheet1!$B$96,Sheet1!$B$98,Sheet1!$B$100)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(Sheet1!$F$92,Sheet1!$F$94,Sheet1!$F$96,Sheet1!$F$98,Sheet1!$F$100)</c:f>
              <c:numCache>
                <c:formatCode>###0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153536"/>
        <c:axId val="115171712"/>
      </c:barChart>
      <c:catAx>
        <c:axId val="115153536"/>
        <c:scaling>
          <c:orientation val="maxMin"/>
        </c:scaling>
        <c:delete val="0"/>
        <c:axPos val="l"/>
        <c:majorTickMark val="out"/>
        <c:minorTickMark val="none"/>
        <c:tickLblPos val="nextTo"/>
        <c:crossAx val="115171712"/>
        <c:crosses val="autoZero"/>
        <c:auto val="1"/>
        <c:lblAlgn val="ctr"/>
        <c:lblOffset val="100"/>
        <c:noMultiLvlLbl val="0"/>
      </c:catAx>
      <c:valAx>
        <c:axId val="11517171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153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60544629723476"/>
          <c:y val="0.89517151660390293"/>
          <c:w val="0.47878910740553032"/>
          <c:h val="0.104828483396097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828295896440716"/>
          <c:y val="9.1432669276996129E-2"/>
          <c:w val="0.55617035830861095"/>
          <c:h val="0.86849447097801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Sheet1!$D$150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Sheet1!$A$151:$C$157</c:f>
              <c:strCache>
                <c:ptCount val="7"/>
                <c:pt idx="0">
                  <c:v>健診の受診勧奨</c:v>
                </c:pt>
                <c:pt idx="1">
                  <c:v>啓発用資料の配布</c:v>
                </c:pt>
                <c:pt idx="2">
                  <c:v>健康づくりイベントの運営支援</c:v>
                </c:pt>
                <c:pt idx="3">
                  <c:v>声かけ・訪問</c:v>
                </c:pt>
                <c:pt idx="4">
                  <c:v>運動による健康づくり</c:v>
                </c:pt>
                <c:pt idx="5">
                  <c:v>地域の健康教室等の企画や運営</c:v>
                </c:pt>
                <c:pt idx="6">
                  <c:v>地区の行事等と連携した健康づくり</c:v>
                </c:pt>
              </c:strCache>
            </c:strRef>
          </c:cat>
          <c:val>
            <c:numRef>
              <c:f>Sheet1!$D$151:$D$157</c:f>
              <c:numCache>
                <c:formatCode>####.0%</c:formatCode>
                <c:ptCount val="7"/>
                <c:pt idx="0">
                  <c:v>0.79600000000000004</c:v>
                </c:pt>
                <c:pt idx="1">
                  <c:v>0.504</c:v>
                </c:pt>
                <c:pt idx="2">
                  <c:v>0.38900000000000001</c:v>
                </c:pt>
                <c:pt idx="3">
                  <c:v>0.496</c:v>
                </c:pt>
                <c:pt idx="4">
                  <c:v>0.34499999999999997</c:v>
                </c:pt>
                <c:pt idx="5">
                  <c:v>0.46899999999999997</c:v>
                </c:pt>
                <c:pt idx="6">
                  <c:v>0.45100000000000001</c:v>
                </c:pt>
              </c:numCache>
            </c:numRef>
          </c:val>
        </c:ser>
        <c:ser>
          <c:idx val="1"/>
          <c:order val="1"/>
          <c:tx>
            <c:strRef>
              <c:f>Sheet1!$E$150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Sheet1!$A$151:$C$157</c:f>
              <c:strCache>
                <c:ptCount val="7"/>
                <c:pt idx="0">
                  <c:v>健診の受診勧奨</c:v>
                </c:pt>
                <c:pt idx="1">
                  <c:v>啓発用資料の配布</c:v>
                </c:pt>
                <c:pt idx="2">
                  <c:v>健康づくりイベントの運営支援</c:v>
                </c:pt>
                <c:pt idx="3">
                  <c:v>声かけ・訪問</c:v>
                </c:pt>
                <c:pt idx="4">
                  <c:v>運動による健康づくり</c:v>
                </c:pt>
                <c:pt idx="5">
                  <c:v>地域の健康教室等の企画や運営</c:v>
                </c:pt>
                <c:pt idx="6">
                  <c:v>地区の行事等と連携した健康づくり</c:v>
                </c:pt>
              </c:strCache>
            </c:strRef>
          </c:cat>
          <c:val>
            <c:numRef>
              <c:f>Sheet1!$E$151:$E$157</c:f>
              <c:numCache>
                <c:formatCode>####.0%</c:formatCode>
                <c:ptCount val="7"/>
                <c:pt idx="0">
                  <c:v>0.8</c:v>
                </c:pt>
                <c:pt idx="1">
                  <c:v>0.70199999999999996</c:v>
                </c:pt>
                <c:pt idx="2">
                  <c:v>0.58699999999999997</c:v>
                </c:pt>
                <c:pt idx="3">
                  <c:v>0.54700000000000004</c:v>
                </c:pt>
                <c:pt idx="4">
                  <c:v>0.60799999999999998</c:v>
                </c:pt>
                <c:pt idx="5">
                  <c:v>0.51100000000000001</c:v>
                </c:pt>
                <c:pt idx="6">
                  <c:v>0.58699999999999997</c:v>
                </c:pt>
              </c:numCache>
            </c:numRef>
          </c:val>
        </c:ser>
        <c:ser>
          <c:idx val="2"/>
          <c:order val="2"/>
          <c:tx>
            <c:strRef>
              <c:f>Sheet1!$F$150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Sheet1!$A$151:$C$157</c:f>
              <c:strCache>
                <c:ptCount val="7"/>
                <c:pt idx="0">
                  <c:v>健診の受診勧奨</c:v>
                </c:pt>
                <c:pt idx="1">
                  <c:v>啓発用資料の配布</c:v>
                </c:pt>
                <c:pt idx="2">
                  <c:v>健康づくりイベントの運営支援</c:v>
                </c:pt>
                <c:pt idx="3">
                  <c:v>声かけ・訪問</c:v>
                </c:pt>
                <c:pt idx="4">
                  <c:v>運動による健康づくり</c:v>
                </c:pt>
                <c:pt idx="5">
                  <c:v>地域の健康教室等の企画や運営</c:v>
                </c:pt>
                <c:pt idx="6">
                  <c:v>地区の行事等と連携した健康づくり</c:v>
                </c:pt>
              </c:strCache>
            </c:strRef>
          </c:cat>
          <c:val>
            <c:numRef>
              <c:f>Sheet1!$F$151:$F$157</c:f>
              <c:numCache>
                <c:formatCode>####.0%</c:formatCode>
                <c:ptCount val="7"/>
                <c:pt idx="0">
                  <c:v>0.67032967032967039</c:v>
                </c:pt>
                <c:pt idx="1">
                  <c:v>0.69230769230769229</c:v>
                </c:pt>
                <c:pt idx="2">
                  <c:v>0.68131868131868134</c:v>
                </c:pt>
                <c:pt idx="3">
                  <c:v>0.43956043956043955</c:v>
                </c:pt>
                <c:pt idx="4">
                  <c:v>0.7362637362637362</c:v>
                </c:pt>
                <c:pt idx="5">
                  <c:v>0.56043956043956045</c:v>
                </c:pt>
                <c:pt idx="6">
                  <c:v>0.68131868131868134</c:v>
                </c:pt>
              </c:numCache>
            </c:numRef>
          </c:val>
        </c:ser>
        <c:ser>
          <c:idx val="3"/>
          <c:order val="3"/>
          <c:tx>
            <c:strRef>
              <c:f>Sheet1!$G$150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Sheet1!$A$151:$C$157</c:f>
              <c:strCache>
                <c:ptCount val="7"/>
                <c:pt idx="0">
                  <c:v>健診の受診勧奨</c:v>
                </c:pt>
                <c:pt idx="1">
                  <c:v>啓発用資料の配布</c:v>
                </c:pt>
                <c:pt idx="2">
                  <c:v>健康づくりイベントの運営支援</c:v>
                </c:pt>
                <c:pt idx="3">
                  <c:v>声かけ・訪問</c:v>
                </c:pt>
                <c:pt idx="4">
                  <c:v>運動による健康づくり</c:v>
                </c:pt>
                <c:pt idx="5">
                  <c:v>地域の健康教室等の企画や運営</c:v>
                </c:pt>
                <c:pt idx="6">
                  <c:v>地区の行事等と連携した健康づくり</c:v>
                </c:pt>
              </c:strCache>
            </c:strRef>
          </c:cat>
          <c:val>
            <c:numRef>
              <c:f>Sheet1!$G$151:$G$157</c:f>
              <c:numCache>
                <c:formatCode>####.0%</c:formatCode>
                <c:ptCount val="7"/>
                <c:pt idx="0">
                  <c:v>0.76315789473684204</c:v>
                </c:pt>
                <c:pt idx="1">
                  <c:v>0.81578947368421051</c:v>
                </c:pt>
                <c:pt idx="2">
                  <c:v>0.82894736842105265</c:v>
                </c:pt>
                <c:pt idx="3">
                  <c:v>0.55263157894736847</c:v>
                </c:pt>
                <c:pt idx="4">
                  <c:v>0.86842105263157887</c:v>
                </c:pt>
                <c:pt idx="5">
                  <c:v>0.88157894736842113</c:v>
                </c:pt>
                <c:pt idx="6">
                  <c:v>0.82894736842105265</c:v>
                </c:pt>
              </c:numCache>
            </c:numRef>
          </c:val>
        </c:ser>
        <c:ser>
          <c:idx val="4"/>
          <c:order val="4"/>
          <c:tx>
            <c:strRef>
              <c:f>Sheet1!$H$150</c:f>
              <c:strCache>
                <c:ptCount val="1"/>
                <c:pt idx="0">
                  <c:v>30万人以上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Sheet1!$A$151:$C$157</c:f>
              <c:strCache>
                <c:ptCount val="7"/>
                <c:pt idx="0">
                  <c:v>健診の受診勧奨</c:v>
                </c:pt>
                <c:pt idx="1">
                  <c:v>啓発用資料の配布</c:v>
                </c:pt>
                <c:pt idx="2">
                  <c:v>健康づくりイベントの運営支援</c:v>
                </c:pt>
                <c:pt idx="3">
                  <c:v>声かけ・訪問</c:v>
                </c:pt>
                <c:pt idx="4">
                  <c:v>運動による健康づくり</c:v>
                </c:pt>
                <c:pt idx="5">
                  <c:v>地域の健康教室等の企画や運営</c:v>
                </c:pt>
                <c:pt idx="6">
                  <c:v>地区の行事等と連携した健康づくり</c:v>
                </c:pt>
              </c:strCache>
            </c:strRef>
          </c:cat>
          <c:val>
            <c:numRef>
              <c:f>Sheet1!$H$151:$H$157</c:f>
              <c:numCache>
                <c:formatCode>####.0%</c:formatCode>
                <c:ptCount val="7"/>
                <c:pt idx="0">
                  <c:v>0.61111111111111116</c:v>
                </c:pt>
                <c:pt idx="1">
                  <c:v>0.77777777777777768</c:v>
                </c:pt>
                <c:pt idx="2">
                  <c:v>0.91666666666666674</c:v>
                </c:pt>
                <c:pt idx="3">
                  <c:v>0.41666666666666663</c:v>
                </c:pt>
                <c:pt idx="4">
                  <c:v>0.86111111111111116</c:v>
                </c:pt>
                <c:pt idx="5">
                  <c:v>0.83333333333333326</c:v>
                </c:pt>
                <c:pt idx="6">
                  <c:v>0.88888888888888884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15287168"/>
        <c:axId val="115288704"/>
      </c:barChart>
      <c:catAx>
        <c:axId val="115287168"/>
        <c:scaling>
          <c:orientation val="maxMin"/>
        </c:scaling>
        <c:delete val="0"/>
        <c:axPos val="l"/>
        <c:majorTickMark val="out"/>
        <c:minorTickMark val="none"/>
        <c:tickLblPos val="nextTo"/>
        <c:crossAx val="115288704"/>
        <c:crosses val="autoZero"/>
        <c:auto val="1"/>
        <c:lblAlgn val="ctr"/>
        <c:lblOffset val="100"/>
        <c:noMultiLvlLbl val="0"/>
      </c:catAx>
      <c:valAx>
        <c:axId val="115288704"/>
        <c:scaling>
          <c:orientation val="minMax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287168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69894057623727"/>
          <c:y val="9.9300762478874177E-2"/>
          <c:w val="0.78308651414637853"/>
          <c:h val="0.761894436785906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Sheet1!$C$660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(Sheet1!$B$661,Sheet1!$B$663,Sheet1!$B$665,Sheet1!$B$667,Sheet1!$B$669)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(Sheet1!$C$661,Sheet1!$C$663,Sheet1!$C$665,Sheet1!$C$667,Sheet1!$C$669)</c:f>
              <c:numCache>
                <c:formatCode>###0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Sheet1!$D$660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(Sheet1!$B$661,Sheet1!$B$663,Sheet1!$B$665,Sheet1!$B$667,Sheet1!$B$669)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(Sheet1!$D$661,Sheet1!$D$663,Sheet1!$D$665,Sheet1!$D$667,Sheet1!$D$669)</c:f>
              <c:numCache>
                <c:formatCode>###0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Sheet1!$E$660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(Sheet1!$B$661,Sheet1!$B$663,Sheet1!$B$665,Sheet1!$B$667,Sheet1!$B$669)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(Sheet1!$E$661,Sheet1!$E$663,Sheet1!$E$665,Sheet1!$E$667,Sheet1!$E$669)</c:f>
              <c:numCache>
                <c:formatCode>###0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Sheet1!$F$660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(Sheet1!$B$661,Sheet1!$B$663,Sheet1!$B$665,Sheet1!$B$667,Sheet1!$B$669)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(Sheet1!$F$661,Sheet1!$F$663,Sheet1!$F$665,Sheet1!$F$667,Sheet1!$F$669)</c:f>
              <c:numCache>
                <c:formatCode>###0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Sheet1!$G$660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(Sheet1!$B$661,Sheet1!$B$663,Sheet1!$B$665,Sheet1!$B$667,Sheet1!$B$669)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(Sheet1!$G$661,Sheet1!$G$663,Sheet1!$G$665,Sheet1!$G$667,Sheet1!$G$669)</c:f>
              <c:numCache>
                <c:formatCode>###0</c:formatCode>
                <c:ptCount val="5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105728"/>
        <c:axId val="88107264"/>
      </c:barChart>
      <c:catAx>
        <c:axId val="88105728"/>
        <c:scaling>
          <c:orientation val="maxMin"/>
        </c:scaling>
        <c:delete val="0"/>
        <c:axPos val="l"/>
        <c:majorTickMark val="out"/>
        <c:minorTickMark val="none"/>
        <c:tickLblPos val="nextTo"/>
        <c:crossAx val="88107264"/>
        <c:crosses val="autoZero"/>
        <c:auto val="1"/>
        <c:lblAlgn val="ctr"/>
        <c:lblOffset val="100"/>
        <c:noMultiLvlLbl val="0"/>
      </c:catAx>
      <c:valAx>
        <c:axId val="8810726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1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742162739580612"/>
          <c:y val="0.89607521042628302"/>
          <c:w val="0.78515674520838763"/>
          <c:h val="0.10392478957371711"/>
        </c:manualLayout>
      </c:layout>
      <c:overlay val="0"/>
    </c:legend>
    <c:plotVisOnly val="1"/>
    <c:dispBlanksAs val="gap"/>
    <c:showDLblsOverMax val="0"/>
  </c:chart>
  <c:spPr>
    <a:solidFill>
      <a:prstClr val="white"/>
    </a:solidFill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10272479676304"/>
          <c:y val="0.10725755434416849"/>
          <c:w val="0.79369271148798703"/>
          <c:h val="0.742815465374520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Sheet1!$C$240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(Sheet1!$B$241,Sheet1!$B$243,Sheet1!$B$245,Sheet1!$B$247,Sheet1!$B$249)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(Sheet1!$C$241,Sheet1!$C$243,Sheet1!$C$245,Sheet1!$C$247,Sheet1!$C$249)</c:f>
              <c:numCache>
                <c:formatCode>###0</c:formatCode>
                <c:ptCount val="5"/>
                <c:pt idx="0">
                  <c:v>164</c:v>
                </c:pt>
                <c:pt idx="1">
                  <c:v>360</c:v>
                </c:pt>
                <c:pt idx="2">
                  <c:v>140</c:v>
                </c:pt>
                <c:pt idx="3">
                  <c:v>106</c:v>
                </c:pt>
                <c:pt idx="4">
                  <c:v>44</c:v>
                </c:pt>
              </c:numCache>
            </c:numRef>
          </c:val>
        </c:ser>
        <c:ser>
          <c:idx val="1"/>
          <c:order val="1"/>
          <c:tx>
            <c:strRef>
              <c:f>Sheet1!$D$240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(Sheet1!$B$241,Sheet1!$B$243,Sheet1!$B$245,Sheet1!$B$247,Sheet1!$B$249)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(Sheet1!$D$241,Sheet1!$D$243,Sheet1!$D$245,Sheet1!$D$247,Sheet1!$D$249)</c:f>
              <c:numCache>
                <c:formatCode>###0</c:formatCode>
                <c:ptCount val="5"/>
                <c:pt idx="0">
                  <c:v>44</c:v>
                </c:pt>
                <c:pt idx="1">
                  <c:v>29</c:v>
                </c:pt>
                <c:pt idx="2">
                  <c:v>11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</c:ser>
        <c:ser>
          <c:idx val="2"/>
          <c:order val="2"/>
          <c:tx>
            <c:strRef>
              <c:f>Sheet1!$E$240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(Sheet1!$B$241,Sheet1!$B$243,Sheet1!$B$245,Sheet1!$B$247,Sheet1!$B$249)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(Sheet1!$E$241,Sheet1!$E$243,Sheet1!$E$245,Sheet1!$E$247,Sheet1!$E$249)</c:f>
              <c:numCache>
                <c:formatCode>###0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340416"/>
        <c:axId val="115341952"/>
      </c:barChart>
      <c:catAx>
        <c:axId val="115340416"/>
        <c:scaling>
          <c:orientation val="maxMin"/>
        </c:scaling>
        <c:delete val="0"/>
        <c:axPos val="l"/>
        <c:majorTickMark val="out"/>
        <c:minorTickMark val="none"/>
        <c:tickLblPos val="nextTo"/>
        <c:crossAx val="115341952"/>
        <c:crosses val="autoZero"/>
        <c:auto val="1"/>
        <c:lblAlgn val="ctr"/>
        <c:lblOffset val="100"/>
        <c:noMultiLvlLbl val="0"/>
      </c:catAx>
      <c:valAx>
        <c:axId val="1153419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99272602588753"/>
          <c:y val="0.90355779527559055"/>
          <c:w val="0.24014547948224982"/>
          <c:h val="9.644220472440945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25153105861765"/>
          <c:y val="6.8574516710665778E-2"/>
          <c:w val="0.59628186060075827"/>
          <c:h val="0.90137083201472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Sheet1!$D$359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Sheet1!$A$360:$C$367</c:f>
              <c:strCache>
                <c:ptCount val="8"/>
                <c:pt idx="0">
                  <c:v>生活習慣病予防</c:v>
                </c:pt>
                <c:pt idx="1">
                  <c:v>子どもたちの食育</c:v>
                </c:pt>
                <c:pt idx="2">
                  <c:v>高齢者の食支援</c:v>
                </c:pt>
                <c:pt idx="3">
                  <c:v>障害児者の食支援</c:v>
                </c:pt>
                <c:pt idx="4">
                  <c:v>地域産物の活用支援</c:v>
                </c:pt>
                <c:pt idx="5">
                  <c:v>災害時に備えた食支援</c:v>
                </c:pt>
                <c:pt idx="6">
                  <c:v>地区行事と連携した健康づくり</c:v>
                </c:pt>
                <c:pt idx="7">
                  <c:v>運動による健康づくり</c:v>
                </c:pt>
              </c:strCache>
            </c:strRef>
          </c:cat>
          <c:val>
            <c:numRef>
              <c:f>Sheet1!$D$360:$D$367</c:f>
              <c:numCache>
                <c:formatCode>####.0%</c:formatCode>
                <c:ptCount val="8"/>
                <c:pt idx="0">
                  <c:v>0.93939393939393934</c:v>
                </c:pt>
                <c:pt idx="1">
                  <c:v>0.90200000000000002</c:v>
                </c:pt>
                <c:pt idx="2">
                  <c:v>0.80500000000000005</c:v>
                </c:pt>
                <c:pt idx="3">
                  <c:v>7.9000000000000001E-2</c:v>
                </c:pt>
                <c:pt idx="4">
                  <c:v>0.61</c:v>
                </c:pt>
                <c:pt idx="5">
                  <c:v>0.17100000000000001</c:v>
                </c:pt>
                <c:pt idx="6">
                  <c:v>0.71299999999999997</c:v>
                </c:pt>
                <c:pt idx="7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Sheet1!$E$359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Sheet1!$A$360:$C$367</c:f>
              <c:strCache>
                <c:ptCount val="8"/>
                <c:pt idx="0">
                  <c:v>生活習慣病予防</c:v>
                </c:pt>
                <c:pt idx="1">
                  <c:v>子どもたちの食育</c:v>
                </c:pt>
                <c:pt idx="2">
                  <c:v>高齢者の食支援</c:v>
                </c:pt>
                <c:pt idx="3">
                  <c:v>障害児者の食支援</c:v>
                </c:pt>
                <c:pt idx="4">
                  <c:v>地域産物の活用支援</c:v>
                </c:pt>
                <c:pt idx="5">
                  <c:v>災害時に備えた食支援</c:v>
                </c:pt>
                <c:pt idx="6">
                  <c:v>地区行事と連携した健康づくり</c:v>
                </c:pt>
                <c:pt idx="7">
                  <c:v>運動による健康づくり</c:v>
                </c:pt>
              </c:strCache>
            </c:strRef>
          </c:cat>
          <c:val>
            <c:numRef>
              <c:f>Sheet1!$E$360:$E$367</c:f>
              <c:numCache>
                <c:formatCode>####.0%</c:formatCode>
                <c:ptCount val="8"/>
                <c:pt idx="0">
                  <c:v>0.97783933518005539</c:v>
                </c:pt>
                <c:pt idx="1">
                  <c:v>0.95290858725761785</c:v>
                </c:pt>
                <c:pt idx="2">
                  <c:v>0.84699999999999998</c:v>
                </c:pt>
                <c:pt idx="3">
                  <c:v>0.153</c:v>
                </c:pt>
                <c:pt idx="4">
                  <c:v>0.75</c:v>
                </c:pt>
                <c:pt idx="5">
                  <c:v>0.2825484764542936</c:v>
                </c:pt>
                <c:pt idx="6">
                  <c:v>0.85595567867036015</c:v>
                </c:pt>
                <c:pt idx="7">
                  <c:v>0.51100000000000001</c:v>
                </c:pt>
              </c:numCache>
            </c:numRef>
          </c:val>
        </c:ser>
        <c:ser>
          <c:idx val="2"/>
          <c:order val="2"/>
          <c:tx>
            <c:strRef>
              <c:f>Sheet1!$F$359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Sheet1!$A$360:$C$367</c:f>
              <c:strCache>
                <c:ptCount val="8"/>
                <c:pt idx="0">
                  <c:v>生活習慣病予防</c:v>
                </c:pt>
                <c:pt idx="1">
                  <c:v>子どもたちの食育</c:v>
                </c:pt>
                <c:pt idx="2">
                  <c:v>高齢者の食支援</c:v>
                </c:pt>
                <c:pt idx="3">
                  <c:v>障害児者の食支援</c:v>
                </c:pt>
                <c:pt idx="4">
                  <c:v>地域産物の活用支援</c:v>
                </c:pt>
                <c:pt idx="5">
                  <c:v>災害時に備えた食支援</c:v>
                </c:pt>
                <c:pt idx="6">
                  <c:v>地区行事と連携した健康づくり</c:v>
                </c:pt>
                <c:pt idx="7">
                  <c:v>運動による健康づくり</c:v>
                </c:pt>
              </c:strCache>
            </c:strRef>
          </c:cat>
          <c:val>
            <c:numRef>
              <c:f>Sheet1!$F$360:$F$367</c:f>
              <c:numCache>
                <c:formatCode>####.0%</c:formatCode>
                <c:ptCount val="8"/>
                <c:pt idx="0">
                  <c:v>0.98571428571428565</c:v>
                </c:pt>
                <c:pt idx="1">
                  <c:v>0.95714285714285707</c:v>
                </c:pt>
                <c:pt idx="2">
                  <c:v>0.80714285714285705</c:v>
                </c:pt>
                <c:pt idx="3">
                  <c:v>0.2</c:v>
                </c:pt>
                <c:pt idx="4">
                  <c:v>0.7857142857142857</c:v>
                </c:pt>
                <c:pt idx="5">
                  <c:v>0.35714285714285715</c:v>
                </c:pt>
                <c:pt idx="6">
                  <c:v>0.84285714285714297</c:v>
                </c:pt>
                <c:pt idx="7">
                  <c:v>0.47857142857142854</c:v>
                </c:pt>
              </c:numCache>
            </c:numRef>
          </c:val>
        </c:ser>
        <c:ser>
          <c:idx val="3"/>
          <c:order val="3"/>
          <c:tx>
            <c:strRef>
              <c:f>Sheet1!$G$359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Sheet1!$A$360:$C$367</c:f>
              <c:strCache>
                <c:ptCount val="8"/>
                <c:pt idx="0">
                  <c:v>生活習慣病予防</c:v>
                </c:pt>
                <c:pt idx="1">
                  <c:v>子どもたちの食育</c:v>
                </c:pt>
                <c:pt idx="2">
                  <c:v>高齢者の食支援</c:v>
                </c:pt>
                <c:pt idx="3">
                  <c:v>障害児者の食支援</c:v>
                </c:pt>
                <c:pt idx="4">
                  <c:v>地域産物の活用支援</c:v>
                </c:pt>
                <c:pt idx="5">
                  <c:v>災害時に備えた食支援</c:v>
                </c:pt>
                <c:pt idx="6">
                  <c:v>地区行事と連携した健康づくり</c:v>
                </c:pt>
                <c:pt idx="7">
                  <c:v>運動による健康づくり</c:v>
                </c:pt>
              </c:strCache>
            </c:strRef>
          </c:cat>
          <c:val>
            <c:numRef>
              <c:f>Sheet1!$G$360:$G$367</c:f>
              <c:numCache>
                <c:formatCode>####.0%</c:formatCode>
                <c:ptCount val="8"/>
                <c:pt idx="0">
                  <c:v>0.97169811320754718</c:v>
                </c:pt>
                <c:pt idx="1">
                  <c:v>0.96226415094339623</c:v>
                </c:pt>
                <c:pt idx="2">
                  <c:v>0.90566037735849048</c:v>
                </c:pt>
                <c:pt idx="3">
                  <c:v>0.169811320754717</c:v>
                </c:pt>
                <c:pt idx="4">
                  <c:v>0.74528301886792447</c:v>
                </c:pt>
                <c:pt idx="5">
                  <c:v>0.32075471698113206</c:v>
                </c:pt>
                <c:pt idx="6">
                  <c:v>0.86792452830188682</c:v>
                </c:pt>
                <c:pt idx="7">
                  <c:v>0.5</c:v>
                </c:pt>
              </c:numCache>
            </c:numRef>
          </c:val>
        </c:ser>
        <c:ser>
          <c:idx val="4"/>
          <c:order val="4"/>
          <c:tx>
            <c:strRef>
              <c:f>Sheet1!$H$359</c:f>
              <c:strCache>
                <c:ptCount val="1"/>
                <c:pt idx="0">
                  <c:v>30万人以上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Sheet1!$A$360:$C$367</c:f>
              <c:strCache>
                <c:ptCount val="8"/>
                <c:pt idx="0">
                  <c:v>生活習慣病予防</c:v>
                </c:pt>
                <c:pt idx="1">
                  <c:v>子どもたちの食育</c:v>
                </c:pt>
                <c:pt idx="2">
                  <c:v>高齢者の食支援</c:v>
                </c:pt>
                <c:pt idx="3">
                  <c:v>障害児者の食支援</c:v>
                </c:pt>
                <c:pt idx="4">
                  <c:v>地域産物の活用支援</c:v>
                </c:pt>
                <c:pt idx="5">
                  <c:v>災害時に備えた食支援</c:v>
                </c:pt>
                <c:pt idx="6">
                  <c:v>地区行事と連携した健康づくり</c:v>
                </c:pt>
                <c:pt idx="7">
                  <c:v>運動による健康づくり</c:v>
                </c:pt>
              </c:strCache>
            </c:strRef>
          </c:cat>
          <c:val>
            <c:numRef>
              <c:f>Sheet1!$H$360:$H$367</c:f>
              <c:numCache>
                <c:formatCode>####.0%</c:formatCode>
                <c:ptCount val="8"/>
                <c:pt idx="0">
                  <c:v>0.93181818181818188</c:v>
                </c:pt>
                <c:pt idx="1">
                  <c:v>0.93181818181818188</c:v>
                </c:pt>
                <c:pt idx="2">
                  <c:v>0.88636363636363635</c:v>
                </c:pt>
                <c:pt idx="3">
                  <c:v>0.22727272727272727</c:v>
                </c:pt>
                <c:pt idx="4">
                  <c:v>0.68181818181818188</c:v>
                </c:pt>
                <c:pt idx="5">
                  <c:v>0.34090909090909094</c:v>
                </c:pt>
                <c:pt idx="6">
                  <c:v>0.90909090909090906</c:v>
                </c:pt>
                <c:pt idx="7">
                  <c:v>0.52272727272727271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15379584"/>
        <c:axId val="115393664"/>
      </c:barChart>
      <c:catAx>
        <c:axId val="11537958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393664"/>
        <c:crosses val="autoZero"/>
        <c:auto val="1"/>
        <c:lblAlgn val="ctr"/>
        <c:lblOffset val="100"/>
        <c:noMultiLvlLbl val="0"/>
      </c:catAx>
      <c:valAx>
        <c:axId val="115393664"/>
        <c:scaling>
          <c:orientation val="minMax"/>
          <c:max val="1"/>
          <c:min val="0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37958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9586974705091"/>
          <c:y val="0.10725755434416849"/>
          <c:w val="0.79159956653769925"/>
          <c:h val="0.742815465374520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Sheet1!$C$450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(Sheet1!$B$451,Sheet1!$B$453,Sheet1!$B$455,Sheet1!$B$457,Sheet1!$B$459)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(Sheet1!$C$451,Sheet1!$C$453,Sheet1!$C$455,Sheet1!$C$457,Sheet1!$C$459)</c:f>
              <c:numCache>
                <c:formatCode>###0</c:formatCode>
                <c:ptCount val="5"/>
                <c:pt idx="0">
                  <c:v>10</c:v>
                </c:pt>
                <c:pt idx="1">
                  <c:v>42</c:v>
                </c:pt>
                <c:pt idx="2">
                  <c:v>26</c:v>
                </c:pt>
                <c:pt idx="3">
                  <c:v>9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Sheet1!$D$450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(Sheet1!$B$451,Sheet1!$B$453,Sheet1!$B$455,Sheet1!$B$457,Sheet1!$B$459)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(Sheet1!$D$451,Sheet1!$D$453,Sheet1!$D$455,Sheet1!$D$457,Sheet1!$D$459)</c:f>
              <c:numCache>
                <c:formatCode>###0</c:formatCode>
                <c:ptCount val="5"/>
                <c:pt idx="0">
                  <c:v>195</c:v>
                </c:pt>
                <c:pt idx="1">
                  <c:v>336</c:v>
                </c:pt>
                <c:pt idx="2">
                  <c:v>123</c:v>
                </c:pt>
                <c:pt idx="3">
                  <c:v>114</c:v>
                </c:pt>
                <c:pt idx="4">
                  <c:v>47</c:v>
                </c:pt>
              </c:numCache>
            </c:numRef>
          </c:val>
        </c:ser>
        <c:ser>
          <c:idx val="2"/>
          <c:order val="2"/>
          <c:tx>
            <c:strRef>
              <c:f>Sheet1!$E$450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(Sheet1!$B$451,Sheet1!$B$453,Sheet1!$B$455,Sheet1!$B$457,Sheet1!$B$459)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(Sheet1!$E$451,Sheet1!$E$453,Sheet1!$E$455,Sheet1!$E$457,Sheet1!$E$459)</c:f>
              <c:numCache>
                <c:formatCode>###0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420544"/>
        <c:axId val="115430528"/>
      </c:barChart>
      <c:catAx>
        <c:axId val="11542054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430528"/>
        <c:crosses val="autoZero"/>
        <c:auto val="1"/>
        <c:lblAlgn val="ctr"/>
        <c:lblOffset val="100"/>
        <c:noMultiLvlLbl val="0"/>
      </c:catAx>
      <c:valAx>
        <c:axId val="1154305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420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38215964762645"/>
          <c:y val="9.4265794240508669E-2"/>
          <c:w val="0.78741327663712368"/>
          <c:h val="0.7739673949207053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Sheet1!$C$540</c:f>
              <c:strCache>
                <c:ptCount val="1"/>
                <c:pt idx="0">
                  <c:v>増加傾向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(Sheet1!$B$541,Sheet1!$B$543,Sheet1!$B$545,Sheet1!$B$547,Sheet1!$B$549)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(Sheet1!$C$541,Sheet1!$C$543,Sheet1!$C$545,Sheet1!$C$547,Sheet1!$C$549)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Sheet1!$D$540</c:f>
              <c:strCache>
                <c:ptCount val="1"/>
                <c:pt idx="0">
                  <c:v>変化なし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(Sheet1!$B$541,Sheet1!$B$543,Sheet1!$B$545,Sheet1!$B$547,Sheet1!$B$549)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(Sheet1!$D$541,Sheet1!$D$543,Sheet1!$D$545,Sheet1!$D$547,Sheet1!$D$549)</c:f>
              <c:numCache>
                <c:formatCode>###0</c:formatCode>
                <c:ptCount val="5"/>
                <c:pt idx="0">
                  <c:v>6</c:v>
                </c:pt>
                <c:pt idx="1">
                  <c:v>20</c:v>
                </c:pt>
                <c:pt idx="2">
                  <c:v>13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Sheet1!$E$540</c:f>
              <c:strCache>
                <c:ptCount val="1"/>
                <c:pt idx="0">
                  <c:v>減少傾向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(Sheet1!$B$541,Sheet1!$B$543,Sheet1!$B$545,Sheet1!$B$547,Sheet1!$B$549)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(Sheet1!$E$541,Sheet1!$E$543,Sheet1!$E$545,Sheet1!$E$547,Sheet1!$E$549)</c:f>
              <c:numCache>
                <c:formatCode>###0</c:formatCode>
                <c:ptCount val="5"/>
                <c:pt idx="0">
                  <c:v>4</c:v>
                </c:pt>
                <c:pt idx="1">
                  <c:v>18</c:v>
                </c:pt>
                <c:pt idx="2">
                  <c:v>12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Sheet1!$F$540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(Sheet1!$B$541,Sheet1!$B$543,Sheet1!$B$545,Sheet1!$B$547,Sheet1!$B$549)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(Sheet1!$F$541,Sheet1!$F$543,Sheet1!$F$545,Sheet1!$F$547,Sheet1!$F$549)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553024"/>
        <c:axId val="115554560"/>
      </c:barChart>
      <c:catAx>
        <c:axId val="11555302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554560"/>
        <c:crosses val="autoZero"/>
        <c:auto val="1"/>
        <c:lblAlgn val="ctr"/>
        <c:lblOffset val="100"/>
        <c:noMultiLvlLbl val="0"/>
      </c:catAx>
      <c:valAx>
        <c:axId val="11555456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553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283929905340375"/>
          <c:y val="0.90277999440351986"/>
          <c:w val="0.47432140189319266"/>
          <c:h val="9.722000559648023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Sheet1!$D$598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Sheet1!$A$599:$C$605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Sheet1!$D$599:$D$605</c:f>
              <c:numCache>
                <c:formatCode>####.0%</c:formatCode>
                <c:ptCount val="7"/>
                <c:pt idx="0">
                  <c:v>0.8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</c:ser>
        <c:ser>
          <c:idx val="1"/>
          <c:order val="1"/>
          <c:tx>
            <c:strRef>
              <c:f>Sheet1!$E$598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Sheet1!$A$599:$C$605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Sheet1!$E$599:$E$605</c:f>
              <c:numCache>
                <c:formatCode>####.0%</c:formatCode>
                <c:ptCount val="7"/>
                <c:pt idx="0">
                  <c:v>0.90500000000000003</c:v>
                </c:pt>
                <c:pt idx="1">
                  <c:v>0.42899999999999999</c:v>
                </c:pt>
                <c:pt idx="2">
                  <c:v>0.35699999999999998</c:v>
                </c:pt>
                <c:pt idx="3">
                  <c:v>0.47599999999999998</c:v>
                </c:pt>
                <c:pt idx="4">
                  <c:v>0.71399999999999997</c:v>
                </c:pt>
                <c:pt idx="5">
                  <c:v>0.73799999999999999</c:v>
                </c:pt>
                <c:pt idx="6">
                  <c:v>0.81</c:v>
                </c:pt>
              </c:numCache>
            </c:numRef>
          </c:val>
        </c:ser>
        <c:ser>
          <c:idx val="2"/>
          <c:order val="2"/>
          <c:tx>
            <c:strRef>
              <c:f>Sheet1!$F$598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Sheet1!$A$599:$C$605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Sheet1!$F$599:$F$605</c:f>
              <c:numCache>
                <c:formatCode>####.0%</c:formatCode>
                <c:ptCount val="7"/>
                <c:pt idx="0">
                  <c:v>0.88461538461538469</c:v>
                </c:pt>
                <c:pt idx="1">
                  <c:v>0.46153846153846151</c:v>
                </c:pt>
                <c:pt idx="2">
                  <c:v>0.38461538461538458</c:v>
                </c:pt>
                <c:pt idx="3">
                  <c:v>0.34615384615384615</c:v>
                </c:pt>
                <c:pt idx="4">
                  <c:v>0.73076923076923084</c:v>
                </c:pt>
                <c:pt idx="5">
                  <c:v>0.65384615384615385</c:v>
                </c:pt>
                <c:pt idx="6">
                  <c:v>0.80769230769230771</c:v>
                </c:pt>
              </c:numCache>
            </c:numRef>
          </c:val>
        </c:ser>
        <c:ser>
          <c:idx val="3"/>
          <c:order val="3"/>
          <c:tx>
            <c:strRef>
              <c:f>Sheet1!$G$598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Sheet1!$A$599:$C$605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Sheet1!$G$599:$G$605</c:f>
              <c:numCache>
                <c:formatCode>####.0%</c:formatCode>
                <c:ptCount val="7"/>
                <c:pt idx="0">
                  <c:v>0.77777777777777768</c:v>
                </c:pt>
                <c:pt idx="1">
                  <c:v>0.44444444444444442</c:v>
                </c:pt>
                <c:pt idx="2">
                  <c:v>0</c:v>
                </c:pt>
                <c:pt idx="3">
                  <c:v>0.33333333333333337</c:v>
                </c:pt>
                <c:pt idx="4">
                  <c:v>0.44444444444444442</c:v>
                </c:pt>
                <c:pt idx="5">
                  <c:v>0.44444444444444442</c:v>
                </c:pt>
                <c:pt idx="6">
                  <c:v>0.66666666666666674</c:v>
                </c:pt>
              </c:numCache>
            </c:numRef>
          </c:val>
        </c:ser>
        <c:ser>
          <c:idx val="4"/>
          <c:order val="4"/>
          <c:tx>
            <c:strRef>
              <c:f>Sheet1!$H$598</c:f>
              <c:strCache>
                <c:ptCount val="1"/>
                <c:pt idx="0">
                  <c:v>30万人以上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Sheet1!$A$599:$C$605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Sheet1!$H$599:$H$605</c:f>
              <c:numCache>
                <c:formatCode>####.0%</c:formatCode>
                <c:ptCount val="7"/>
                <c:pt idx="0">
                  <c:v>1</c:v>
                </c:pt>
                <c:pt idx="1">
                  <c:v>0.25</c:v>
                </c:pt>
                <c:pt idx="2">
                  <c:v>0</c:v>
                </c:pt>
                <c:pt idx="3">
                  <c:v>0.75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15620864"/>
        <c:axId val="115630848"/>
      </c:barChart>
      <c:catAx>
        <c:axId val="11562086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630848"/>
        <c:crosses val="autoZero"/>
        <c:auto val="1"/>
        <c:lblAlgn val="ctr"/>
        <c:lblOffset val="100"/>
        <c:noMultiLvlLbl val="0"/>
      </c:catAx>
      <c:valAx>
        <c:axId val="11563084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62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3563572544446"/>
          <c:y val="9.321547898434708E-2"/>
          <c:w val="0.80097289937708338"/>
          <c:h val="0.776485864058079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Sheet1!$C$689</c:f>
              <c:strCache>
                <c:ptCount val="1"/>
                <c:pt idx="0">
                  <c:v>あり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(Sheet1!$B$690,Sheet1!$B$692,Sheet1!$B$694,Sheet1!$B$696,Sheet1!$B$698)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(Sheet1!$C$690,Sheet1!$C$692,Sheet1!$C$694,Sheet1!$C$696,Sheet1!$C$698)</c:f>
              <c:numCache>
                <c:formatCode>###0</c:formatCode>
                <c:ptCount val="5"/>
                <c:pt idx="0">
                  <c:v>50</c:v>
                </c:pt>
                <c:pt idx="1">
                  <c:v>128</c:v>
                </c:pt>
                <c:pt idx="2">
                  <c:v>53</c:v>
                </c:pt>
                <c:pt idx="3">
                  <c:v>35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Sheet1!$D$689</c:f>
              <c:strCache>
                <c:ptCount val="1"/>
                <c:pt idx="0">
                  <c:v>なし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(Sheet1!$B$690,Sheet1!$B$692,Sheet1!$B$694,Sheet1!$B$696,Sheet1!$B$698)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(Sheet1!$D$690,Sheet1!$D$692,Sheet1!$D$694,Sheet1!$D$696,Sheet1!$D$698)</c:f>
              <c:numCache>
                <c:formatCode>###0</c:formatCode>
                <c:ptCount val="5"/>
                <c:pt idx="0">
                  <c:v>157</c:v>
                </c:pt>
                <c:pt idx="1">
                  <c:v>250</c:v>
                </c:pt>
                <c:pt idx="2">
                  <c:v>96</c:v>
                </c:pt>
                <c:pt idx="3">
                  <c:v>87</c:v>
                </c:pt>
                <c:pt idx="4">
                  <c:v>44</c:v>
                </c:pt>
              </c:numCache>
            </c:numRef>
          </c:val>
        </c:ser>
        <c:ser>
          <c:idx val="2"/>
          <c:order val="2"/>
          <c:tx>
            <c:strRef>
              <c:f>Sheet1!$E$689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(Sheet1!$B$690,Sheet1!$B$692,Sheet1!$B$694,Sheet1!$B$696,Sheet1!$B$698)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(Sheet1!$E$690,Sheet1!$E$692,Sheet1!$E$694,Sheet1!$E$696,Sheet1!$E$698)</c:f>
              <c:numCache>
                <c:formatCode>###0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661824"/>
        <c:axId val="115684096"/>
      </c:barChart>
      <c:catAx>
        <c:axId val="11566182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684096"/>
        <c:crosses val="autoZero"/>
        <c:auto val="1"/>
        <c:lblAlgn val="ctr"/>
        <c:lblOffset val="100"/>
        <c:noMultiLvlLbl val="0"/>
      </c:catAx>
      <c:valAx>
        <c:axId val="1156840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66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424771866035484"/>
          <c:y val="0.90278003556007125"/>
          <c:w val="0.23150456267929029"/>
          <c:h val="9.721996443992884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7700495771362"/>
          <c:y val="8.9476890255028294E-2"/>
          <c:w val="0.56294852726742495"/>
          <c:h val="0.87130742347046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Sheet1!$D$840</c:f>
              <c:strCache>
                <c:ptCount val="1"/>
                <c:pt idx="0">
                  <c:v>１万人未満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Sheet1!$A$841:$C$847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Sheet1!$D$841:$D$847</c:f>
              <c:numCache>
                <c:formatCode>####.0%</c:formatCode>
                <c:ptCount val="7"/>
                <c:pt idx="0">
                  <c:v>0.62</c:v>
                </c:pt>
                <c:pt idx="1">
                  <c:v>0.74</c:v>
                </c:pt>
                <c:pt idx="2">
                  <c:v>0.48</c:v>
                </c:pt>
                <c:pt idx="3">
                  <c:v>0.1</c:v>
                </c:pt>
                <c:pt idx="4">
                  <c:v>0.22</c:v>
                </c:pt>
                <c:pt idx="5">
                  <c:v>0.32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Sheet1!$E$840</c:f>
              <c:strCache>
                <c:ptCount val="1"/>
                <c:pt idx="0">
                  <c:v>１～５万人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Sheet1!$A$841:$C$847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Sheet1!$E$841:$E$847</c:f>
              <c:numCache>
                <c:formatCode>####.0%</c:formatCode>
                <c:ptCount val="7"/>
                <c:pt idx="0">
                  <c:v>0.84375</c:v>
                </c:pt>
                <c:pt idx="1">
                  <c:v>0.796875</c:v>
                </c:pt>
                <c:pt idx="2">
                  <c:v>0.4921875</c:v>
                </c:pt>
                <c:pt idx="3">
                  <c:v>0.1796875</c:v>
                </c:pt>
                <c:pt idx="4">
                  <c:v>0.1015625</c:v>
                </c:pt>
                <c:pt idx="5">
                  <c:v>0.28125</c:v>
                </c:pt>
                <c:pt idx="6">
                  <c:v>0.3125</c:v>
                </c:pt>
              </c:numCache>
            </c:numRef>
          </c:val>
        </c:ser>
        <c:ser>
          <c:idx val="2"/>
          <c:order val="2"/>
          <c:tx>
            <c:strRef>
              <c:f>Sheet1!$F$840</c:f>
              <c:strCache>
                <c:ptCount val="1"/>
                <c:pt idx="0">
                  <c:v>５～10万人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Sheet1!$A$841:$C$847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Sheet1!$F$841:$F$847</c:f>
              <c:numCache>
                <c:formatCode>####.0%</c:formatCode>
                <c:ptCount val="7"/>
                <c:pt idx="0">
                  <c:v>0.81132075471698117</c:v>
                </c:pt>
                <c:pt idx="1">
                  <c:v>0.71698113207547165</c:v>
                </c:pt>
                <c:pt idx="2">
                  <c:v>0.45283018867924524</c:v>
                </c:pt>
                <c:pt idx="3">
                  <c:v>0.22641509433962262</c:v>
                </c:pt>
                <c:pt idx="4">
                  <c:v>9.4339622641509441E-2</c:v>
                </c:pt>
                <c:pt idx="5">
                  <c:v>0.18867924528301888</c:v>
                </c:pt>
                <c:pt idx="6">
                  <c:v>0.39622641509433959</c:v>
                </c:pt>
              </c:numCache>
            </c:numRef>
          </c:val>
        </c:ser>
        <c:ser>
          <c:idx val="3"/>
          <c:order val="3"/>
          <c:tx>
            <c:strRef>
              <c:f>Sheet1!$G$840</c:f>
              <c:strCache>
                <c:ptCount val="1"/>
                <c:pt idx="0">
                  <c:v>10～30万人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Sheet1!$A$841:$C$847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Sheet1!$G$841:$G$847</c:f>
              <c:numCache>
                <c:formatCode>####.0%</c:formatCode>
                <c:ptCount val="7"/>
                <c:pt idx="0">
                  <c:v>0.94285714285714295</c:v>
                </c:pt>
                <c:pt idx="1">
                  <c:v>0.6</c:v>
                </c:pt>
                <c:pt idx="2">
                  <c:v>0.34285714285714286</c:v>
                </c:pt>
                <c:pt idx="3">
                  <c:v>0.2</c:v>
                </c:pt>
                <c:pt idx="4">
                  <c:v>0</c:v>
                </c:pt>
                <c:pt idx="5">
                  <c:v>0.22857142857142856</c:v>
                </c:pt>
                <c:pt idx="6">
                  <c:v>0.51428571428571435</c:v>
                </c:pt>
              </c:numCache>
            </c:numRef>
          </c:val>
        </c:ser>
        <c:ser>
          <c:idx val="4"/>
          <c:order val="4"/>
          <c:tx>
            <c:strRef>
              <c:f>Sheet1!$H$840</c:f>
              <c:strCache>
                <c:ptCount val="1"/>
                <c:pt idx="0">
                  <c:v>30万人以上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Sheet1!$A$841:$C$847</c:f>
              <c:strCache>
                <c:ptCount val="7"/>
                <c:pt idx="0">
                  <c:v>子育て家庭声かけ・訪問</c:v>
                </c:pt>
                <c:pt idx="1">
                  <c:v>乳幼児健康診査会場での支援</c:v>
                </c:pt>
                <c:pt idx="2">
                  <c:v>妊娠・出産への支援</c:v>
                </c:pt>
                <c:pt idx="3">
                  <c:v>女性の健康支援</c:v>
                </c:pt>
                <c:pt idx="4">
                  <c:v>高齢者への声かけ・見守り</c:v>
                </c:pt>
                <c:pt idx="5">
                  <c:v>健康づくり全般の活動</c:v>
                </c:pt>
                <c:pt idx="6">
                  <c:v>地区の行事と連携した健康づくり</c:v>
                </c:pt>
              </c:strCache>
            </c:strRef>
          </c:cat>
          <c:val>
            <c:numRef>
              <c:f>Sheet1!$H$841:$H$847</c:f>
              <c:numCache>
                <c:formatCode>####.0%</c:formatCode>
                <c:ptCount val="7"/>
                <c:pt idx="0">
                  <c:v>0.875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725824"/>
        <c:axId val="115727360"/>
      </c:barChart>
      <c:catAx>
        <c:axId val="115725824"/>
        <c:scaling>
          <c:orientation val="maxMin"/>
        </c:scaling>
        <c:delete val="0"/>
        <c:axPos val="l"/>
        <c:majorTickMark val="out"/>
        <c:minorTickMark val="none"/>
        <c:tickLblPos val="nextTo"/>
        <c:crossAx val="115727360"/>
        <c:crosses val="autoZero"/>
        <c:auto val="1"/>
        <c:lblAlgn val="ctr"/>
        <c:lblOffset val="100"/>
        <c:noMultiLvlLbl val="0"/>
      </c:catAx>
      <c:valAx>
        <c:axId val="1157273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7258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84477267424905234"/>
          <c:y val="0.37558662119106778"/>
          <c:w val="0.13998852900931608"/>
          <c:h val="0.2665130933799083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3499843869998"/>
          <c:y val="0.10457611548556436"/>
          <c:w val="0.78657383261175962"/>
          <c:h val="0.749245078740157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Sheet1!$C$2123</c:f>
              <c:strCache>
                <c:ptCount val="1"/>
                <c:pt idx="0">
                  <c:v>はい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(Sheet1!$B$2124,Sheet1!$B$2126,Sheet1!$B$2128,Sheet1!$B$2130,Sheet1!$B$2132)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(Sheet1!$C$2124,Sheet1!$C$2126,Sheet1!$C$2128,Sheet1!$C$2130,Sheet1!$C$2132)</c:f>
              <c:numCache>
                <c:formatCode>###0</c:formatCode>
                <c:ptCount val="5"/>
                <c:pt idx="0">
                  <c:v>16</c:v>
                </c:pt>
                <c:pt idx="1">
                  <c:v>43</c:v>
                </c:pt>
                <c:pt idx="2">
                  <c:v>20</c:v>
                </c:pt>
                <c:pt idx="3">
                  <c:v>16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Sheet1!$D$2123</c:f>
              <c:strCache>
                <c:ptCount val="1"/>
                <c:pt idx="0">
                  <c:v>いいえ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(Sheet1!$B$2124,Sheet1!$B$2126,Sheet1!$B$2128,Sheet1!$B$2130,Sheet1!$B$2132)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(Sheet1!$D$2124,Sheet1!$D$2126,Sheet1!$D$2128,Sheet1!$D$2130,Sheet1!$D$2132)</c:f>
              <c:numCache>
                <c:formatCode>###0</c:formatCode>
                <c:ptCount val="5"/>
                <c:pt idx="0">
                  <c:v>190</c:v>
                </c:pt>
                <c:pt idx="1">
                  <c:v>341</c:v>
                </c:pt>
                <c:pt idx="2">
                  <c:v>131</c:v>
                </c:pt>
                <c:pt idx="3">
                  <c:v>109</c:v>
                </c:pt>
                <c:pt idx="4">
                  <c:v>44</c:v>
                </c:pt>
              </c:numCache>
            </c:numRef>
          </c:val>
        </c:ser>
        <c:ser>
          <c:idx val="2"/>
          <c:order val="2"/>
          <c:tx>
            <c:strRef>
              <c:f>Sheet1!$E$2123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(Sheet1!$B$2124,Sheet1!$B$2126,Sheet1!$B$2128,Sheet1!$B$2130,Sheet1!$B$2132)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(Sheet1!$E$2124,Sheet1!$E$2126,Sheet1!$E$2128,Sheet1!$E$2130,Sheet1!$E$2132)</c:f>
              <c:numCache>
                <c:formatCode>###0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779072"/>
        <c:axId val="115780608"/>
      </c:barChart>
      <c:catAx>
        <c:axId val="115779072"/>
        <c:scaling>
          <c:orientation val="maxMin"/>
        </c:scaling>
        <c:delete val="0"/>
        <c:axPos val="l"/>
        <c:majorTickMark val="out"/>
        <c:minorTickMark val="none"/>
        <c:tickLblPos val="nextTo"/>
        <c:crossAx val="115780608"/>
        <c:crosses val="autoZero"/>
        <c:auto val="1"/>
        <c:lblAlgn val="ctr"/>
        <c:lblOffset val="100"/>
        <c:noMultiLvlLbl val="0"/>
      </c:catAx>
      <c:valAx>
        <c:axId val="11578060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779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576003979894677"/>
          <c:y val="0.90238643246517281"/>
          <c:w val="0.28847974885492261"/>
          <c:h val="9.761356753482737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8324013846098"/>
          <c:y val="0.10171537068504739"/>
          <c:w val="0.78340226795322065"/>
          <c:h val="0.707300417235091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Sheet1!$C$2153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(Sheet1!$B$2154,Sheet1!$B$2156,Sheet1!$B$2158,Sheet1!$B$2160,Sheet1!$B$2162)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(Sheet1!$C$2154,Sheet1!$C$2156,Sheet1!$C$2158,Sheet1!$C$2160,Sheet1!$C$2162)</c:f>
              <c:numCache>
                <c:formatCode>###0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Sheet1!$D$2153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(Sheet1!$B$2154,Sheet1!$B$2156,Sheet1!$B$2158,Sheet1!$B$2160,Sheet1!$B$2162)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(Sheet1!$D$2154,Sheet1!$D$2156,Sheet1!$D$2158,Sheet1!$D$2160,Sheet1!$D$2162)</c:f>
              <c:numCache>
                <c:formatCode>###0</c:formatCode>
                <c:ptCount val="5"/>
                <c:pt idx="0">
                  <c:v>7</c:v>
                </c:pt>
                <c:pt idx="1">
                  <c:v>21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Sheet1!$E$2153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(Sheet1!$B$2154,Sheet1!$B$2156,Sheet1!$B$2158,Sheet1!$B$2160,Sheet1!$B$2162)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(Sheet1!$E$2154,Sheet1!$E$2156,Sheet1!$E$2158,Sheet1!$E$2160,Sheet1!$E$2162)</c:f>
              <c:numCache>
                <c:formatCode>###0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Sheet1!$F$2153</c:f>
              <c:strCache>
                <c:ptCount val="1"/>
                <c:pt idx="0">
                  <c:v>あまり評価せず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(Sheet1!$B$2154,Sheet1!$B$2156,Sheet1!$B$2158,Sheet1!$B$2160,Sheet1!$B$2162)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(Sheet1!$F$2154,Sheet1!$F$2156,Sheet1!$F$2158,Sheet1!$F$2160,Sheet1!$F$2162)</c:f>
              <c:numCache>
                <c:formatCode>###0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Sheet1!$G$2153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(Sheet1!$B$2154,Sheet1!$B$2156,Sheet1!$B$2158,Sheet1!$B$2160,Sheet1!$B$2162)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(Sheet1!$G$2154,Sheet1!$G$2156,Sheet1!$G$2158,Sheet1!$G$2160,Sheet1!$G$2162)</c:f>
              <c:numCache>
                <c:formatCode>###0</c:formatCode>
                <c:ptCount val="5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851840"/>
        <c:axId val="114853376"/>
      </c:barChart>
      <c:catAx>
        <c:axId val="114851840"/>
        <c:scaling>
          <c:orientation val="maxMin"/>
        </c:scaling>
        <c:delete val="0"/>
        <c:axPos val="l"/>
        <c:majorTickMark val="out"/>
        <c:minorTickMark val="none"/>
        <c:tickLblPos val="nextTo"/>
        <c:crossAx val="114853376"/>
        <c:crosses val="autoZero"/>
        <c:auto val="1"/>
        <c:lblAlgn val="ctr"/>
        <c:lblOffset val="100"/>
        <c:noMultiLvlLbl val="0"/>
      </c:catAx>
      <c:valAx>
        <c:axId val="11485337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851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891619521375E-2"/>
          <c:y val="0.8983109532641077"/>
          <c:w val="0.89700428919350705"/>
          <c:h val="6.838953641433151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2328994589966"/>
          <c:y val="9.9596300462442292E-2"/>
          <c:w val="0.79997214633885061"/>
          <c:h val="0.712005259674936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Sheet1!$C$121</c:f>
              <c:strCache>
                <c:ptCount val="1"/>
                <c:pt idx="0">
                  <c:v>２回以下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(Sheet1!$B$122,Sheet1!$B$124,Sheet1!$B$126,Sheet1!$B$128,Sheet1!$B$130)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(Sheet1!$C$122,Sheet1!$C$124,Sheet1!$C$126,Sheet1!$C$128,Sheet1!$C$130)</c:f>
              <c:numCache>
                <c:formatCode>###0</c:formatCode>
                <c:ptCount val="5"/>
                <c:pt idx="0">
                  <c:v>49</c:v>
                </c:pt>
                <c:pt idx="1">
                  <c:v>65</c:v>
                </c:pt>
                <c:pt idx="2">
                  <c:v>18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Sheet1!$D$121</c:f>
              <c:strCache>
                <c:ptCount val="1"/>
                <c:pt idx="0">
                  <c:v>３～４回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(Sheet1!$B$122,Sheet1!$B$124,Sheet1!$B$126,Sheet1!$B$128,Sheet1!$B$130)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(Sheet1!$D$122,Sheet1!$D$124,Sheet1!$D$126,Sheet1!$D$128,Sheet1!$D$130)</c:f>
              <c:numCache>
                <c:formatCode>###0</c:formatCode>
                <c:ptCount val="5"/>
                <c:pt idx="0">
                  <c:v>31</c:v>
                </c:pt>
                <c:pt idx="1">
                  <c:v>67</c:v>
                </c:pt>
                <c:pt idx="2">
                  <c:v>27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Sheet1!$E$121</c:f>
              <c:strCache>
                <c:ptCount val="1"/>
                <c:pt idx="0">
                  <c:v>５～９回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(Sheet1!$B$122,Sheet1!$B$124,Sheet1!$B$126,Sheet1!$B$128,Sheet1!$B$130)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(Sheet1!$E$122,Sheet1!$E$124,Sheet1!$E$126,Sheet1!$E$128,Sheet1!$E$130)</c:f>
              <c:numCache>
                <c:formatCode>###0</c:formatCode>
                <c:ptCount val="5"/>
                <c:pt idx="0">
                  <c:v>21</c:v>
                </c:pt>
                <c:pt idx="1">
                  <c:v>39</c:v>
                </c:pt>
                <c:pt idx="2">
                  <c:v>18</c:v>
                </c:pt>
                <c:pt idx="3">
                  <c:v>26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Sheet1!$F$121</c:f>
              <c:strCache>
                <c:ptCount val="1"/>
                <c:pt idx="0">
                  <c:v>10回以上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(Sheet1!$B$122,Sheet1!$B$124,Sheet1!$B$126,Sheet1!$B$128,Sheet1!$B$130)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(Sheet1!$F$122,Sheet1!$F$124,Sheet1!$F$126,Sheet1!$F$128,Sheet1!$F$130)</c:f>
              <c:numCache>
                <c:formatCode>###0</c:formatCode>
                <c:ptCount val="5"/>
                <c:pt idx="0">
                  <c:v>10</c:v>
                </c:pt>
                <c:pt idx="1">
                  <c:v>48</c:v>
                </c:pt>
                <c:pt idx="2">
                  <c:v>22</c:v>
                </c:pt>
                <c:pt idx="3">
                  <c:v>31</c:v>
                </c:pt>
                <c:pt idx="4">
                  <c:v>18</c:v>
                </c:pt>
              </c:numCache>
            </c:numRef>
          </c:val>
        </c:ser>
        <c:ser>
          <c:idx val="4"/>
          <c:order val="4"/>
          <c:tx>
            <c:strRef>
              <c:f>Sheet1!$G$121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(Sheet1!$B$122,Sheet1!$B$124,Sheet1!$B$126,Sheet1!$B$128,Sheet1!$B$130)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(Sheet1!$G$122,Sheet1!$G$124,Sheet1!$G$126,Sheet1!$G$128,Sheet1!$G$130)</c:f>
              <c:numCache>
                <c:formatCode>###0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4915584"/>
        <c:axId val="114921472"/>
      </c:barChart>
      <c:catAx>
        <c:axId val="114915584"/>
        <c:scaling>
          <c:orientation val="maxMin"/>
        </c:scaling>
        <c:delete val="0"/>
        <c:axPos val="l"/>
        <c:majorTickMark val="out"/>
        <c:minorTickMark val="none"/>
        <c:tickLblPos val="nextTo"/>
        <c:crossAx val="114921472"/>
        <c:crosses val="autoZero"/>
        <c:auto val="1"/>
        <c:lblAlgn val="ctr"/>
        <c:lblOffset val="100"/>
        <c:noMultiLvlLbl val="0"/>
      </c:catAx>
      <c:valAx>
        <c:axId val="1149214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4915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210365187867997"/>
          <c:y val="0.89070518643963215"/>
          <c:w val="0.57579269624264007"/>
          <c:h val="9.841045515472930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07951840061099"/>
          <c:y val="9.5886409614271001E-2"/>
          <c:w val="0.78782463424636662"/>
          <c:h val="0.7271499217104299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Sheet1!$C$872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(Sheet1!$B$873,Sheet1!$B$875,Sheet1!$B$877,Sheet1!$B$879,Sheet1!$B$881)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(Sheet1!$C$873,Sheet1!$C$875,Sheet1!$C$877,Sheet1!$C$879,Sheet1!$C$881)</c:f>
              <c:numCache>
                <c:formatCode>###0</c:formatCode>
                <c:ptCount val="5"/>
                <c:pt idx="0">
                  <c:v>10</c:v>
                </c:pt>
                <c:pt idx="1">
                  <c:v>27</c:v>
                </c:pt>
                <c:pt idx="2">
                  <c:v>13</c:v>
                </c:pt>
                <c:pt idx="3">
                  <c:v>15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Sheet1!$D$872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(Sheet1!$B$873,Sheet1!$B$875,Sheet1!$B$877,Sheet1!$B$879,Sheet1!$B$881)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(Sheet1!$D$873,Sheet1!$D$875,Sheet1!$D$877,Sheet1!$D$879,Sheet1!$D$881)</c:f>
              <c:numCache>
                <c:formatCode>###0</c:formatCode>
                <c:ptCount val="5"/>
                <c:pt idx="0">
                  <c:v>11</c:v>
                </c:pt>
                <c:pt idx="1">
                  <c:v>49</c:v>
                </c:pt>
                <c:pt idx="2">
                  <c:v>20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Sheet1!$E$872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(Sheet1!$B$873,Sheet1!$B$875,Sheet1!$B$877,Sheet1!$B$879,Sheet1!$B$881)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(Sheet1!$E$873,Sheet1!$E$875,Sheet1!$E$877,Sheet1!$E$879,Sheet1!$E$881)</c:f>
              <c:numCache>
                <c:formatCode>###0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17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Sheet1!$F$872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(Sheet1!$B$873,Sheet1!$B$875,Sheet1!$B$877,Sheet1!$B$879,Sheet1!$B$881)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(Sheet1!$F$873,Sheet1!$F$875,Sheet1!$F$877,Sheet1!$F$879,Sheet1!$F$881)</c:f>
              <c:numCache>
                <c:formatCode>###0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Sheet1!$G$872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(Sheet1!$B$873,Sheet1!$B$875,Sheet1!$B$877,Sheet1!$B$879,Sheet1!$B$881)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(Sheet1!$G$873,Sheet1!$G$875,Sheet1!$G$877,Sheet1!$G$879,Sheet1!$G$881)</c:f>
              <c:numCache>
                <c:formatCode>###0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148992"/>
        <c:axId val="88167168"/>
      </c:barChart>
      <c:catAx>
        <c:axId val="88148992"/>
        <c:scaling>
          <c:orientation val="maxMin"/>
        </c:scaling>
        <c:delete val="0"/>
        <c:axPos val="l"/>
        <c:majorTickMark val="out"/>
        <c:minorTickMark val="none"/>
        <c:tickLblPos val="nextTo"/>
        <c:crossAx val="88167168"/>
        <c:crosses val="autoZero"/>
        <c:auto val="1"/>
        <c:lblAlgn val="ctr"/>
        <c:lblOffset val="100"/>
        <c:noMultiLvlLbl val="0"/>
      </c:catAx>
      <c:valAx>
        <c:axId val="881671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148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599677555543476"/>
          <c:y val="0.88785790148324473"/>
          <c:w val="0.76800628108914271"/>
          <c:h val="0.1121420985167551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28901469733875"/>
          <c:y val="9.6439069035678893E-2"/>
          <c:w val="0.78950642158741147"/>
          <c:h val="0.7279991747756421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Sheet1!$C$570</c:f>
              <c:strCache>
                <c:ptCount val="1"/>
                <c:pt idx="0">
                  <c:v>２回以下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(Sheet1!$B$571,Sheet1!$B$573,Sheet1!$B$575,Sheet1!$B$577,Sheet1!$B$579)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(Sheet1!$C$571,Sheet1!$C$573,Sheet1!$C$575,Sheet1!$C$577,Sheet1!$C$579)</c:f>
              <c:numCache>
                <c:formatCode>###0</c:formatCode>
                <c:ptCount val="5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Sheet1!$D$570</c:f>
              <c:strCache>
                <c:ptCount val="1"/>
                <c:pt idx="0">
                  <c:v>３～４回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(Sheet1!$B$571,Sheet1!$B$573,Sheet1!$B$575,Sheet1!$B$577,Sheet1!$B$579)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(Sheet1!$D$571,Sheet1!$D$573,Sheet1!$D$575,Sheet1!$D$577,Sheet1!$D$579)</c:f>
              <c:numCache>
                <c:formatCode>###0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Sheet1!$E$570</c:f>
              <c:strCache>
                <c:ptCount val="1"/>
                <c:pt idx="0">
                  <c:v>５～９回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(Sheet1!$B$571,Sheet1!$B$573,Sheet1!$B$575,Sheet1!$B$577,Sheet1!$B$579)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(Sheet1!$E$571,Sheet1!$E$573,Sheet1!$E$575,Sheet1!$E$577,Sheet1!$E$579)</c:f>
              <c:numCache>
                <c:formatCode>###0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Sheet1!$F$570</c:f>
              <c:strCache>
                <c:ptCount val="1"/>
                <c:pt idx="0">
                  <c:v>10回以上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(Sheet1!$B$571,Sheet1!$B$573,Sheet1!$B$575,Sheet1!$B$577,Sheet1!$B$579)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(Sheet1!$F$571,Sheet1!$F$573,Sheet1!$F$575,Sheet1!$F$577,Sheet1!$F$579)</c:f>
              <c:numCache>
                <c:formatCode>###0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Sheet1!$G$570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(Sheet1!$B$571,Sheet1!$B$573,Sheet1!$B$575,Sheet1!$B$577,Sheet1!$B$579)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(Sheet1!$G$571,Sheet1!$G$573,Sheet1!$G$575,Sheet1!$G$577,Sheet1!$G$579)</c:f>
              <c:numCache>
                <c:formatCode>###0</c:formatCode>
                <c:ptCount val="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093696"/>
        <c:axId val="116095232"/>
      </c:barChart>
      <c:catAx>
        <c:axId val="1160936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6095232"/>
        <c:crosses val="autoZero"/>
        <c:auto val="1"/>
        <c:lblAlgn val="ctr"/>
        <c:lblOffset val="100"/>
        <c:noMultiLvlLbl val="0"/>
      </c:catAx>
      <c:valAx>
        <c:axId val="11609523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093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210365187867997"/>
          <c:y val="0.89471375030086309"/>
          <c:w val="0.57579269624264007"/>
          <c:h val="0.105286249699136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9586974705091"/>
          <c:y val="9.1432669276996142E-2"/>
          <c:w val="0.79159956653769925"/>
          <c:h val="0.7807607245815584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Sheet1!$C$811</c:f>
              <c:strCache>
                <c:ptCount val="1"/>
                <c:pt idx="0">
                  <c:v>２回以下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(Sheet1!$B$812,Sheet1!$B$814,Sheet1!$B$816,Sheet1!$B$818,Sheet1!$B$820)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(Sheet1!$C$812,Sheet1!$C$814,Sheet1!$C$816,Sheet1!$C$818,Sheet1!$C$820)</c:f>
              <c:numCache>
                <c:formatCode>###0</c:formatCode>
                <c:ptCount val="5"/>
                <c:pt idx="0">
                  <c:v>26</c:v>
                </c:pt>
                <c:pt idx="1">
                  <c:v>47</c:v>
                </c:pt>
                <c:pt idx="2">
                  <c:v>10</c:v>
                </c:pt>
                <c:pt idx="3">
                  <c:v>8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Sheet1!$D$811</c:f>
              <c:strCache>
                <c:ptCount val="1"/>
                <c:pt idx="0">
                  <c:v>３～４回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(Sheet1!$B$812,Sheet1!$B$814,Sheet1!$B$816,Sheet1!$B$818,Sheet1!$B$820)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(Sheet1!$D$812,Sheet1!$D$814,Sheet1!$D$816,Sheet1!$D$818,Sheet1!$D$820)</c:f>
              <c:numCache>
                <c:formatCode>###0</c:formatCode>
                <c:ptCount val="5"/>
                <c:pt idx="0">
                  <c:v>12</c:v>
                </c:pt>
                <c:pt idx="1">
                  <c:v>31</c:v>
                </c:pt>
                <c:pt idx="2">
                  <c:v>20</c:v>
                </c:pt>
                <c:pt idx="3">
                  <c:v>10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Sheet1!$E$811</c:f>
              <c:strCache>
                <c:ptCount val="1"/>
                <c:pt idx="0">
                  <c:v>５～９回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(Sheet1!$B$812,Sheet1!$B$814,Sheet1!$B$816,Sheet1!$B$818,Sheet1!$B$820)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(Sheet1!$E$812,Sheet1!$E$814,Sheet1!$E$816,Sheet1!$E$818,Sheet1!$E$820)</c:f>
              <c:numCache>
                <c:formatCode>###0</c:formatCode>
                <c:ptCount val="5"/>
                <c:pt idx="0">
                  <c:v>5</c:v>
                </c:pt>
                <c:pt idx="1">
                  <c:v>26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Sheet1!$F$811</c:f>
              <c:strCache>
                <c:ptCount val="1"/>
                <c:pt idx="0">
                  <c:v>10回以上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(Sheet1!$B$812,Sheet1!$B$814,Sheet1!$B$816,Sheet1!$B$818,Sheet1!$B$820)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(Sheet1!$F$812,Sheet1!$F$814,Sheet1!$F$816,Sheet1!$F$818,Sheet1!$F$820)</c:f>
              <c:numCache>
                <c:formatCode>###0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11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Sheet1!$G$811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(Sheet1!$B$812,Sheet1!$B$814,Sheet1!$B$816,Sheet1!$B$818,Sheet1!$B$820)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(Sheet1!$G$812,Sheet1!$G$814,Sheet1!$G$816,Sheet1!$G$818,Sheet1!$G$820)</c:f>
              <c:numCache>
                <c:formatCode>###0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141056"/>
        <c:axId val="116159232"/>
      </c:barChart>
      <c:catAx>
        <c:axId val="116141056"/>
        <c:scaling>
          <c:orientation val="maxMin"/>
        </c:scaling>
        <c:delete val="0"/>
        <c:axPos val="l"/>
        <c:majorTickMark val="out"/>
        <c:minorTickMark val="none"/>
        <c:tickLblPos val="nextTo"/>
        <c:crossAx val="116159232"/>
        <c:crosses val="autoZero"/>
        <c:auto val="1"/>
        <c:lblAlgn val="ctr"/>
        <c:lblOffset val="100"/>
        <c:noMultiLvlLbl val="0"/>
      </c:catAx>
      <c:valAx>
        <c:axId val="11615923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14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001050692839221"/>
          <c:y val="0.9033240271909988"/>
          <c:w val="0.57579269624264007"/>
          <c:h val="9.667597280900126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9791637515424"/>
          <c:y val="9.2188311171847323E-2"/>
          <c:w val="0.78338544515538144"/>
          <c:h val="0.745890978503720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Sheet1!$C$1279</c:f>
              <c:strCache>
                <c:ptCount val="1"/>
                <c:pt idx="0">
                  <c:v>２分野以下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(Sheet1!$B$1280,Sheet1!$B$1282,Sheet1!$B$1284,Sheet1!$B$1286,Sheet1!$B$1288)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(Sheet1!$C$1280,Sheet1!$C$1282,Sheet1!$C$1284,Sheet1!$C$1286,Sheet1!$C$1288)</c:f>
              <c:numCache>
                <c:formatCode>###0</c:formatCode>
                <c:ptCount val="5"/>
                <c:pt idx="0" formatCode="#,##0">
                  <c:v>95</c:v>
                </c:pt>
                <c:pt idx="1">
                  <c:v>119</c:v>
                </c:pt>
                <c:pt idx="2">
                  <c:v>39</c:v>
                </c:pt>
                <c:pt idx="3">
                  <c:v>31</c:v>
                </c:pt>
                <c:pt idx="4">
                  <c:v>17</c:v>
                </c:pt>
              </c:numCache>
            </c:numRef>
          </c:val>
        </c:ser>
        <c:ser>
          <c:idx val="1"/>
          <c:order val="1"/>
          <c:tx>
            <c:strRef>
              <c:f>Sheet1!$D$1279</c:f>
              <c:strCache>
                <c:ptCount val="1"/>
                <c:pt idx="0">
                  <c:v>３～４分野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(Sheet1!$B$1280,Sheet1!$B$1282,Sheet1!$B$1284,Sheet1!$B$1286,Sheet1!$B$1288)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(Sheet1!$D$1280,Sheet1!$D$1282,Sheet1!$D$1284,Sheet1!$D$1286,Sheet1!$D$1288)</c:f>
              <c:numCache>
                <c:formatCode>###0</c:formatCode>
                <c:ptCount val="5"/>
                <c:pt idx="0" formatCode="#,##0">
                  <c:v>71</c:v>
                </c:pt>
                <c:pt idx="1">
                  <c:v>144</c:v>
                </c:pt>
                <c:pt idx="2">
                  <c:v>55</c:v>
                </c:pt>
                <c:pt idx="3">
                  <c:v>38</c:v>
                </c:pt>
                <c:pt idx="4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Sheet1!$E$1279</c:f>
              <c:strCache>
                <c:ptCount val="1"/>
                <c:pt idx="0">
                  <c:v>５～６分野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(Sheet1!$B$1280,Sheet1!$B$1282,Sheet1!$B$1284,Sheet1!$B$1286,Sheet1!$B$1288)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(Sheet1!$E$1280,Sheet1!$E$1282,Sheet1!$E$1284,Sheet1!$E$1286,Sheet1!$E$1288)</c:f>
              <c:numCache>
                <c:formatCode>###0</c:formatCode>
                <c:ptCount val="5"/>
                <c:pt idx="0" formatCode="#,##0">
                  <c:v>27</c:v>
                </c:pt>
                <c:pt idx="1">
                  <c:v>71</c:v>
                </c:pt>
                <c:pt idx="2">
                  <c:v>33</c:v>
                </c:pt>
                <c:pt idx="3">
                  <c:v>30</c:v>
                </c:pt>
                <c:pt idx="4">
                  <c:v>9</c:v>
                </c:pt>
              </c:numCache>
            </c:numRef>
          </c:val>
        </c:ser>
        <c:ser>
          <c:idx val="3"/>
          <c:order val="3"/>
          <c:tx>
            <c:strRef>
              <c:f>Sheet1!$F$1279</c:f>
              <c:strCache>
                <c:ptCount val="1"/>
                <c:pt idx="0">
                  <c:v>７分野以上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(Sheet1!$B$1280,Sheet1!$B$1282,Sheet1!$B$1284,Sheet1!$B$1286,Sheet1!$B$1288)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(Sheet1!$F$1280,Sheet1!$F$1282,Sheet1!$F$1284,Sheet1!$F$1286,Sheet1!$F$1288)</c:f>
              <c:numCache>
                <c:formatCode>###0</c:formatCode>
                <c:ptCount val="5"/>
                <c:pt idx="0" formatCode="#,##0">
                  <c:v>11</c:v>
                </c:pt>
                <c:pt idx="1">
                  <c:v>38</c:v>
                </c:pt>
                <c:pt idx="2">
                  <c:v>19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Sheet1!$G$1279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(Sheet1!$B$1280,Sheet1!$B$1282,Sheet1!$B$1284,Sheet1!$B$1286,Sheet1!$B$1288)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(Sheet1!$G$1280,Sheet1!$G$1282,Sheet1!$G$1284,Sheet1!$G$1286,Sheet1!$G$1288)</c:f>
              <c:numCache>
                <c:formatCode>###0</c:formatCode>
                <c:ptCount val="5"/>
                <c:pt idx="0">
                  <c:v>4</c:v>
                </c:pt>
                <c:pt idx="1">
                  <c:v>18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5959296"/>
        <c:axId val="115960832"/>
      </c:barChart>
      <c:catAx>
        <c:axId val="1159592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5960832"/>
        <c:crosses val="autoZero"/>
        <c:auto val="1"/>
        <c:lblAlgn val="ctr"/>
        <c:lblOffset val="100"/>
        <c:noMultiLvlLbl val="0"/>
      </c:catAx>
      <c:valAx>
        <c:axId val="11596083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5959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189782012305006"/>
          <c:y val="0.91169738105160236"/>
          <c:w val="0.77538440145313015"/>
          <c:h val="8.342751273737852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1196090435076"/>
          <c:y val="0.1079495385657438"/>
          <c:w val="0.78216985075257039"/>
          <c:h val="0.741156210312420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Sheet1!$C$2299</c:f>
              <c:strCache>
                <c:ptCount val="1"/>
                <c:pt idx="0">
                  <c:v>３円未満／人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(Sheet1!$B$2300,Sheet1!$B$2302,Sheet1!$B$2304,Sheet1!$B$2306,Sheet1!$B$2308)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(Sheet1!$C$2300,Sheet1!$C$2302,Sheet1!$C$2304,Sheet1!$C$2306,Sheet1!$C$2308)</c:f>
              <c:numCache>
                <c:formatCode>###0</c:formatCode>
                <c:ptCount val="5"/>
                <c:pt idx="0">
                  <c:v>34</c:v>
                </c:pt>
                <c:pt idx="1">
                  <c:v>66</c:v>
                </c:pt>
                <c:pt idx="2">
                  <c:v>37</c:v>
                </c:pt>
                <c:pt idx="3">
                  <c:v>44</c:v>
                </c:pt>
                <c:pt idx="4">
                  <c:v>20</c:v>
                </c:pt>
              </c:numCache>
            </c:numRef>
          </c:val>
        </c:ser>
        <c:ser>
          <c:idx val="1"/>
          <c:order val="1"/>
          <c:tx>
            <c:strRef>
              <c:f>Sheet1!$D$2299</c:f>
              <c:strCache>
                <c:ptCount val="1"/>
                <c:pt idx="0">
                  <c:v>３～９円／人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(Sheet1!$B$2300,Sheet1!$B$2302,Sheet1!$B$2304,Sheet1!$B$2306,Sheet1!$B$2308)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(Sheet1!$D$2300,Sheet1!$D$2302,Sheet1!$D$2304,Sheet1!$D$2306,Sheet1!$D$2308)</c:f>
              <c:numCache>
                <c:formatCode>###0</c:formatCode>
                <c:ptCount val="5"/>
                <c:pt idx="0">
                  <c:v>26</c:v>
                </c:pt>
                <c:pt idx="1">
                  <c:v>71</c:v>
                </c:pt>
                <c:pt idx="2">
                  <c:v>37</c:v>
                </c:pt>
                <c:pt idx="3">
                  <c:v>30</c:v>
                </c:pt>
                <c:pt idx="4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Sheet1!$E$2299</c:f>
              <c:strCache>
                <c:ptCount val="1"/>
                <c:pt idx="0">
                  <c:v>10～29円／人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(Sheet1!$B$2300,Sheet1!$B$2302,Sheet1!$B$2304,Sheet1!$B$2306,Sheet1!$B$2308)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(Sheet1!$E$2300,Sheet1!$E$2302,Sheet1!$E$2304,Sheet1!$E$2306,Sheet1!$E$2308)</c:f>
              <c:numCache>
                <c:formatCode>###0</c:formatCode>
                <c:ptCount val="5"/>
                <c:pt idx="0">
                  <c:v>34</c:v>
                </c:pt>
                <c:pt idx="1">
                  <c:v>94</c:v>
                </c:pt>
                <c:pt idx="2">
                  <c:v>41</c:v>
                </c:pt>
                <c:pt idx="3">
                  <c:v>24</c:v>
                </c:pt>
                <c:pt idx="4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Sheet1!$F$2299</c:f>
              <c:strCache>
                <c:ptCount val="1"/>
                <c:pt idx="0">
                  <c:v>30円以上／人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(Sheet1!$B$2300,Sheet1!$B$2302,Sheet1!$B$2304,Sheet1!$B$2306,Sheet1!$B$2308)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(Sheet1!$F$2300,Sheet1!$F$2302,Sheet1!$F$2304,Sheet1!$F$2306,Sheet1!$F$2308)</c:f>
              <c:numCache>
                <c:formatCode>###0</c:formatCode>
                <c:ptCount val="5"/>
                <c:pt idx="0">
                  <c:v>78</c:v>
                </c:pt>
                <c:pt idx="1">
                  <c:v>101</c:v>
                </c:pt>
                <c:pt idx="2">
                  <c:v>14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Sheet1!$G$2299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(Sheet1!$B$2300,Sheet1!$B$2302,Sheet1!$B$2304,Sheet1!$B$2306,Sheet1!$B$2308)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(Sheet1!$G$2300,Sheet1!$G$2302,Sheet1!$G$2304,Sheet1!$G$2306,Sheet1!$G$2308)</c:f>
              <c:numCache>
                <c:formatCode>###0</c:formatCode>
                <c:ptCount val="5"/>
                <c:pt idx="0">
                  <c:v>36</c:v>
                </c:pt>
                <c:pt idx="1">
                  <c:v>58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98432"/>
        <c:axId val="116499968"/>
      </c:barChart>
      <c:catAx>
        <c:axId val="116498432"/>
        <c:scaling>
          <c:orientation val="maxMin"/>
        </c:scaling>
        <c:delete val="0"/>
        <c:axPos val="l"/>
        <c:majorTickMark val="out"/>
        <c:minorTickMark val="none"/>
        <c:tickLblPos val="nextTo"/>
        <c:crossAx val="116499968"/>
        <c:crosses val="autoZero"/>
        <c:auto val="1"/>
        <c:lblAlgn val="ctr"/>
        <c:lblOffset val="100"/>
        <c:noMultiLvlLbl val="0"/>
      </c:catAx>
      <c:valAx>
        <c:axId val="1164999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498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148858876084204E-2"/>
          <c:y val="0.88474980949961946"/>
          <c:w val="0.93211729328535919"/>
          <c:h val="8.342751273737854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0865482474034"/>
          <c:y val="0.11499783171355242"/>
          <c:w val="0.8091449008434386"/>
          <c:h val="0.7216043320524615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Sheet1!$C$61</c:f>
              <c:strCache>
                <c:ptCount val="1"/>
                <c:pt idx="0">
                  <c:v>４割未満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(Sheet1!$B$62,Sheet1!$B$64,Sheet1!$B$66,Sheet1!$B$68,Sheet1!$B$70)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(Sheet1!$C$62,Sheet1!$C$64,Sheet1!$C$66,Sheet1!$C$68,Sheet1!$C$70)</c:f>
              <c:numCache>
                <c:formatCode>###0</c:formatCode>
                <c:ptCount val="5"/>
                <c:pt idx="0">
                  <c:v>54</c:v>
                </c:pt>
                <c:pt idx="1">
                  <c:v>72</c:v>
                </c:pt>
                <c:pt idx="2">
                  <c:v>23</c:v>
                </c:pt>
                <c:pt idx="3">
                  <c:v>17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Sheet1!$D$61</c:f>
              <c:strCache>
                <c:ptCount val="1"/>
                <c:pt idx="0">
                  <c:v>４～６割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(Sheet1!$B$62,Sheet1!$B$64,Sheet1!$B$66,Sheet1!$B$68,Sheet1!$B$70)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(Sheet1!$D$62,Sheet1!$D$64,Sheet1!$D$66,Sheet1!$D$68,Sheet1!$D$70)</c:f>
              <c:numCache>
                <c:formatCode>###0</c:formatCode>
                <c:ptCount val="5"/>
                <c:pt idx="0">
                  <c:v>27</c:v>
                </c:pt>
                <c:pt idx="1">
                  <c:v>45</c:v>
                </c:pt>
                <c:pt idx="2">
                  <c:v>25</c:v>
                </c:pt>
                <c:pt idx="3">
                  <c:v>21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Sheet1!$E$61</c:f>
              <c:strCache>
                <c:ptCount val="1"/>
                <c:pt idx="0">
                  <c:v>６～８割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(Sheet1!$B$62,Sheet1!$B$64,Sheet1!$B$66,Sheet1!$B$68,Sheet1!$B$70)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(Sheet1!$E$62,Sheet1!$E$64,Sheet1!$E$66,Sheet1!$E$68,Sheet1!$E$70)</c:f>
              <c:numCache>
                <c:formatCode>###0</c:formatCode>
                <c:ptCount val="5"/>
                <c:pt idx="0">
                  <c:v>13</c:v>
                </c:pt>
                <c:pt idx="1">
                  <c:v>63</c:v>
                </c:pt>
                <c:pt idx="2">
                  <c:v>26</c:v>
                </c:pt>
                <c:pt idx="3">
                  <c:v>25</c:v>
                </c:pt>
                <c:pt idx="4">
                  <c:v>13</c:v>
                </c:pt>
              </c:numCache>
            </c:numRef>
          </c:val>
        </c:ser>
        <c:ser>
          <c:idx val="3"/>
          <c:order val="3"/>
          <c:tx>
            <c:strRef>
              <c:f>Sheet1!$F$61</c:f>
              <c:strCache>
                <c:ptCount val="1"/>
                <c:pt idx="0">
                  <c:v>８割以上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(Sheet1!$B$62,Sheet1!$B$64,Sheet1!$B$66,Sheet1!$B$68,Sheet1!$B$70)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(Sheet1!$F$62,Sheet1!$F$64,Sheet1!$F$66,Sheet1!$F$68,Sheet1!$F$70)</c:f>
              <c:numCache>
                <c:formatCode>###0</c:formatCode>
                <c:ptCount val="5"/>
                <c:pt idx="0">
                  <c:v>16</c:v>
                </c:pt>
                <c:pt idx="1">
                  <c:v>42</c:v>
                </c:pt>
                <c:pt idx="2">
                  <c:v>16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</c:ser>
        <c:ser>
          <c:idx val="4"/>
          <c:order val="4"/>
          <c:tx>
            <c:strRef>
              <c:f>Sheet1!$G$61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(Sheet1!$B$62,Sheet1!$B$64,Sheet1!$B$66,Sheet1!$B$68,Sheet1!$B$70)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(Sheet1!$G$62,Sheet1!$G$64,Sheet1!$G$66,Sheet1!$G$68,Sheet1!$G$70)</c:f>
              <c:numCache>
                <c:formatCode>###0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525312"/>
        <c:axId val="116551680"/>
      </c:barChart>
      <c:catAx>
        <c:axId val="116525312"/>
        <c:scaling>
          <c:orientation val="maxMin"/>
        </c:scaling>
        <c:delete val="0"/>
        <c:axPos val="l"/>
        <c:majorTickMark val="out"/>
        <c:minorTickMark val="none"/>
        <c:tickLblPos val="nextTo"/>
        <c:crossAx val="116551680"/>
        <c:crosses val="autoZero"/>
        <c:auto val="1"/>
        <c:lblAlgn val="ctr"/>
        <c:lblOffset val="100"/>
        <c:noMultiLvlLbl val="0"/>
      </c:catAx>
      <c:valAx>
        <c:axId val="11655168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52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81321153537129"/>
          <c:y val="0.8918808855058723"/>
          <c:w val="0.54237357692925747"/>
          <c:h val="0.108119114494127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8808967560378"/>
          <c:y val="0.11499783171355242"/>
          <c:w val="0.80286546599257513"/>
          <c:h val="0.7040922503784197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Sheet1!$C$32</c:f>
              <c:strCache>
                <c:ptCount val="1"/>
                <c:pt idx="0">
                  <c:v>50人未満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(Sheet1!$B$33,Sheet1!$B$35,Sheet1!$B$37,Sheet1!$B$39,Sheet1!$B$41)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(Sheet1!$C$33,Sheet1!$C$35,Sheet1!$C$37,Sheet1!$C$39,Sheet1!$C$41)</c:f>
              <c:numCache>
                <c:formatCode>###0</c:formatCode>
                <c:ptCount val="5"/>
                <c:pt idx="0">
                  <c:v>75</c:v>
                </c:pt>
                <c:pt idx="1">
                  <c:v>66</c:v>
                </c:pt>
                <c:pt idx="2">
                  <c:v>28</c:v>
                </c:pt>
                <c:pt idx="3">
                  <c:v>15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Sheet1!$D$32</c:f>
              <c:strCache>
                <c:ptCount val="1"/>
                <c:pt idx="0">
                  <c:v>50～99人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(Sheet1!$B$33,Sheet1!$B$35,Sheet1!$B$37,Sheet1!$B$39,Sheet1!$B$41)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(Sheet1!$D$33,Sheet1!$D$35,Sheet1!$D$37,Sheet1!$D$39,Sheet1!$D$41)</c:f>
              <c:numCache>
                <c:formatCode>###0</c:formatCode>
                <c:ptCount val="5"/>
                <c:pt idx="0">
                  <c:v>29</c:v>
                </c:pt>
                <c:pt idx="1">
                  <c:v>68</c:v>
                </c:pt>
                <c:pt idx="2">
                  <c:v>18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Sheet1!$E$32</c:f>
              <c:strCache>
                <c:ptCount val="1"/>
                <c:pt idx="0">
                  <c:v>100～199人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(Sheet1!$B$33,Sheet1!$B$35,Sheet1!$B$37,Sheet1!$B$39,Sheet1!$B$41)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(Sheet1!$E$33,Sheet1!$E$35,Sheet1!$E$37,Sheet1!$E$39,Sheet1!$E$41)</c:f>
              <c:numCache>
                <c:formatCode>###0</c:formatCode>
                <c:ptCount val="5"/>
                <c:pt idx="0">
                  <c:v>8</c:v>
                </c:pt>
                <c:pt idx="1">
                  <c:v>59</c:v>
                </c:pt>
                <c:pt idx="2">
                  <c:v>14</c:v>
                </c:pt>
                <c:pt idx="3">
                  <c:v>15</c:v>
                </c:pt>
                <c:pt idx="4">
                  <c:v>6</c:v>
                </c:pt>
              </c:numCache>
            </c:numRef>
          </c:val>
        </c:ser>
        <c:ser>
          <c:idx val="3"/>
          <c:order val="3"/>
          <c:tx>
            <c:strRef>
              <c:f>Sheet1!$F$32</c:f>
              <c:strCache>
                <c:ptCount val="1"/>
                <c:pt idx="0">
                  <c:v>200人以上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(Sheet1!$B$33,Sheet1!$B$35,Sheet1!$B$37,Sheet1!$B$39,Sheet1!$B$41)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(Sheet1!$F$33,Sheet1!$F$35,Sheet1!$F$37,Sheet1!$F$39,Sheet1!$F$41)</c:f>
              <c:numCache>
                <c:formatCode>###0</c:formatCode>
                <c:ptCount val="5"/>
                <c:pt idx="0">
                  <c:v>1</c:v>
                </c:pt>
                <c:pt idx="1">
                  <c:v>32</c:v>
                </c:pt>
                <c:pt idx="2">
                  <c:v>30</c:v>
                </c:pt>
                <c:pt idx="3">
                  <c:v>35</c:v>
                </c:pt>
                <c:pt idx="4">
                  <c:v>21</c:v>
                </c:pt>
              </c:numCache>
            </c:numRef>
          </c:val>
        </c:ser>
        <c:ser>
          <c:idx val="4"/>
          <c:order val="4"/>
          <c:tx>
            <c:strRef>
              <c:f>Sheet1!$G$32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(Sheet1!$B$33,Sheet1!$B$35,Sheet1!$B$37,Sheet1!$B$39,Sheet1!$B$41)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(Sheet1!$G$33,Sheet1!$G$35,Sheet1!$G$37,Sheet1!$G$39,Sheet1!$G$41)</c:f>
              <c:numCache>
                <c:formatCode>###0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605696"/>
        <c:axId val="116607232"/>
      </c:barChart>
      <c:catAx>
        <c:axId val="1166056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6607232"/>
        <c:crosses val="autoZero"/>
        <c:auto val="1"/>
        <c:lblAlgn val="ctr"/>
        <c:lblOffset val="100"/>
        <c:noMultiLvlLbl val="0"/>
      </c:catAx>
      <c:valAx>
        <c:axId val="11660723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60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80697033124024"/>
          <c:y val="0.8879644854894071"/>
          <c:w val="0.63038603691022144"/>
          <c:h val="0.106213930978727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7437957617943"/>
          <c:y val="0.11499783171355242"/>
          <c:w val="0.79867917609199979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Sheet1!$C$510</c:f>
              <c:strCache>
                <c:ptCount val="1"/>
                <c:pt idx="0">
                  <c:v>４割未満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(Sheet1!$B$511,Sheet1!$B$513,Sheet1!$B$515,Sheet1!$B$517,Sheet1!$B$519)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(Sheet1!$C$511,Sheet1!$C$513,Sheet1!$C$515,Sheet1!$C$517,Sheet1!$C$519)</c:f>
              <c:numCache>
                <c:formatCode>###0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13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Sheet1!$D$510</c:f>
              <c:strCache>
                <c:ptCount val="1"/>
                <c:pt idx="0">
                  <c:v>４～６割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(Sheet1!$B$511,Sheet1!$B$513,Sheet1!$B$515,Sheet1!$B$517,Sheet1!$B$519)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(Sheet1!$D$511,Sheet1!$D$513,Sheet1!$D$515,Sheet1!$D$517,Sheet1!$D$519)</c:f>
              <c:numCache>
                <c:formatCode>###0</c:formatCode>
                <c:ptCount val="5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Sheet1!$E$510</c:f>
              <c:strCache>
                <c:ptCount val="1"/>
                <c:pt idx="0">
                  <c:v>６～８割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(Sheet1!$B$511,Sheet1!$B$513,Sheet1!$B$515,Sheet1!$B$517,Sheet1!$B$519)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(Sheet1!$E$511,Sheet1!$E$513,Sheet1!$E$515,Sheet1!$E$517,Sheet1!$E$519)</c:f>
              <c:numCache>
                <c:formatCode>###0</c:formatCode>
                <c:ptCount val="5"/>
                <c:pt idx="0">
                  <c:v>1</c:v>
                </c:pt>
                <c:pt idx="1">
                  <c:v>10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Sheet1!$F$510</c:f>
              <c:strCache>
                <c:ptCount val="1"/>
                <c:pt idx="0">
                  <c:v>８割以上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(Sheet1!$B$511,Sheet1!$B$513,Sheet1!$B$515,Sheet1!$B$517,Sheet1!$B$519)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(Sheet1!$F$511,Sheet1!$F$513,Sheet1!$F$515,Sheet1!$F$517,Sheet1!$F$519)</c:f>
              <c:numCache>
                <c:formatCode>###0</c:formatCode>
                <c:ptCount val="5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Sheet1!$G$510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(Sheet1!$B$511,Sheet1!$B$513,Sheet1!$B$515,Sheet1!$B$517,Sheet1!$B$519)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(Sheet1!$G$511,Sheet1!$G$513,Sheet1!$G$515,Sheet1!$G$517,Sheet1!$G$519)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726784"/>
        <c:axId val="116736768"/>
      </c:barChart>
      <c:catAx>
        <c:axId val="116726784"/>
        <c:scaling>
          <c:orientation val="maxMin"/>
        </c:scaling>
        <c:delete val="0"/>
        <c:axPos val="l"/>
        <c:majorTickMark val="out"/>
        <c:minorTickMark val="none"/>
        <c:tickLblPos val="nextTo"/>
        <c:crossAx val="116736768"/>
        <c:crosses val="autoZero"/>
        <c:auto val="1"/>
        <c:lblAlgn val="ctr"/>
        <c:lblOffset val="100"/>
        <c:noMultiLvlLbl val="0"/>
      </c:catAx>
      <c:valAx>
        <c:axId val="11673676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726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34372589118429"/>
          <c:y val="0.89781572484162353"/>
          <c:w val="0.53731254821763119"/>
          <c:h val="9.68295228156721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7437957617943"/>
          <c:y val="0.11499783171355242"/>
          <c:w val="0.79867917609199979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Sheet1!$C$480</c:f>
              <c:strCache>
                <c:ptCount val="1"/>
                <c:pt idx="0">
                  <c:v>100人未満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(Sheet1!$B$481,Sheet1!$B$483,Sheet1!$B$485,Sheet1!$B$487,Sheet1!$B$489)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(Sheet1!$C$481,Sheet1!$C$483,Sheet1!$C$485,Sheet1!$C$487,Sheet1!$C$489)</c:f>
              <c:numCache>
                <c:formatCode>###0</c:formatCode>
                <c:ptCount val="5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Sheet1!$D$480</c:f>
              <c:strCache>
                <c:ptCount val="1"/>
                <c:pt idx="0">
                  <c:v>100～299人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(Sheet1!$B$481,Sheet1!$B$483,Sheet1!$B$485,Sheet1!$B$487,Sheet1!$B$489)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(Sheet1!$D$481,Sheet1!$D$483,Sheet1!$D$485,Sheet1!$D$487,Sheet1!$D$489)</c:f>
              <c:numCache>
                <c:formatCode>###0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Sheet1!$E$480</c:f>
              <c:strCache>
                <c:ptCount val="1"/>
                <c:pt idx="0">
                  <c:v>300～999人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(Sheet1!$B$481,Sheet1!$B$483,Sheet1!$B$485,Sheet1!$B$487,Sheet1!$B$489)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(Sheet1!$E$481,Sheet1!$E$483,Sheet1!$E$485,Sheet1!$E$487,Sheet1!$E$489)</c:f>
              <c:numCache>
                <c:formatCode>###0</c:formatCode>
                <c:ptCount val="5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Sheet1!$F$480</c:f>
              <c:strCache>
                <c:ptCount val="1"/>
                <c:pt idx="0">
                  <c:v>1000人以上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(Sheet1!$B$481,Sheet1!$B$483,Sheet1!$B$485,Sheet1!$B$487,Sheet1!$B$489)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(Sheet1!$F$481,Sheet1!$F$483,Sheet1!$F$485,Sheet1!$F$487,Sheet1!$F$489)</c:f>
              <c:numCache>
                <c:formatCode>###0</c:formatCode>
                <c:ptCount val="5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4"/>
          <c:order val="4"/>
          <c:tx>
            <c:strRef>
              <c:f>Sheet1!$G$480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(Sheet1!$B$481,Sheet1!$B$483,Sheet1!$B$485,Sheet1!$B$487,Sheet1!$B$489)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(Sheet1!$G$481,Sheet1!$G$483,Sheet1!$G$485,Sheet1!$G$487,Sheet1!$G$489)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790784"/>
        <c:axId val="116792320"/>
      </c:barChart>
      <c:catAx>
        <c:axId val="116790784"/>
        <c:scaling>
          <c:orientation val="maxMin"/>
        </c:scaling>
        <c:delete val="0"/>
        <c:axPos val="l"/>
        <c:majorTickMark val="out"/>
        <c:minorTickMark val="none"/>
        <c:tickLblPos val="nextTo"/>
        <c:crossAx val="116792320"/>
        <c:crosses val="autoZero"/>
        <c:auto val="1"/>
        <c:lblAlgn val="ctr"/>
        <c:lblOffset val="100"/>
        <c:noMultiLvlLbl val="0"/>
      </c:catAx>
      <c:valAx>
        <c:axId val="1167923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790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251641950665968"/>
          <c:y val="0.8871061725563345"/>
          <c:w val="0.67496716098668064"/>
          <c:h val="9.68295636423125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8808967560378"/>
          <c:y val="0.11499783171355242"/>
          <c:w val="0.80286546599257513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Sheet1!$C$750</c:f>
              <c:strCache>
                <c:ptCount val="1"/>
                <c:pt idx="0">
                  <c:v>２割未満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(Sheet1!$B$751,Sheet1!$B$753,Sheet1!$B$755,Sheet1!$B$757,Sheet1!$B$759)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(Sheet1!$C$751,Sheet1!$C$753,Sheet1!$C$755,Sheet1!$C$757,Sheet1!$C$759)</c:f>
              <c:numCache>
                <c:formatCode>###0</c:formatCode>
                <c:ptCount val="5"/>
                <c:pt idx="0">
                  <c:v>23</c:v>
                </c:pt>
                <c:pt idx="1">
                  <c:v>51</c:v>
                </c:pt>
                <c:pt idx="2">
                  <c:v>15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Sheet1!$D$750</c:f>
              <c:strCache>
                <c:ptCount val="1"/>
                <c:pt idx="0">
                  <c:v>４～６割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(Sheet1!$B$751,Sheet1!$B$753,Sheet1!$B$755,Sheet1!$B$757,Sheet1!$B$759)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(Sheet1!$D$751,Sheet1!$D$753,Sheet1!$D$755,Sheet1!$D$757,Sheet1!$D$759)</c:f>
              <c:numCache>
                <c:formatCode>###0</c:formatCode>
                <c:ptCount val="5"/>
                <c:pt idx="0">
                  <c:v>13</c:v>
                </c:pt>
                <c:pt idx="1">
                  <c:v>39</c:v>
                </c:pt>
                <c:pt idx="2">
                  <c:v>22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Sheet1!$E$750</c:f>
              <c:strCache>
                <c:ptCount val="1"/>
                <c:pt idx="0">
                  <c:v>６～８割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(Sheet1!$B$751,Sheet1!$B$753,Sheet1!$B$755,Sheet1!$B$757,Sheet1!$B$759)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(Sheet1!$E$751,Sheet1!$E$753,Sheet1!$E$755,Sheet1!$E$757,Sheet1!$E$759)</c:f>
              <c:numCache>
                <c:formatCode>###0</c:formatCode>
                <c:ptCount val="5"/>
                <c:pt idx="0">
                  <c:v>5</c:v>
                </c:pt>
                <c:pt idx="1">
                  <c:v>14</c:v>
                </c:pt>
                <c:pt idx="2">
                  <c:v>6</c:v>
                </c:pt>
                <c:pt idx="3">
                  <c:v>14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Sheet1!$F$750</c:f>
              <c:strCache>
                <c:ptCount val="1"/>
                <c:pt idx="0">
                  <c:v>６割以上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(Sheet1!$B$751,Sheet1!$B$753,Sheet1!$B$755,Sheet1!$B$757,Sheet1!$B$759)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(Sheet1!$F$751,Sheet1!$F$753,Sheet1!$F$755,Sheet1!$F$757,Sheet1!$F$759)</c:f>
              <c:numCache>
                <c:formatCode>###0</c:formatCode>
                <c:ptCount val="5"/>
                <c:pt idx="0">
                  <c:v>6</c:v>
                </c:pt>
                <c:pt idx="1">
                  <c:v>17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Sheet1!$G$750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(Sheet1!$B$751,Sheet1!$B$753,Sheet1!$B$755,Sheet1!$B$757,Sheet1!$B$759)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(Sheet1!$G$751,Sheet1!$G$753,Sheet1!$G$755,Sheet1!$G$757,Sheet1!$G$759)</c:f>
              <c:numCache>
                <c:formatCode>###0</c:formatCode>
                <c:ptCount val="5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858880"/>
        <c:axId val="116860416"/>
      </c:barChart>
      <c:catAx>
        <c:axId val="116858880"/>
        <c:scaling>
          <c:orientation val="maxMin"/>
        </c:scaling>
        <c:delete val="0"/>
        <c:axPos val="l"/>
        <c:majorTickMark val="out"/>
        <c:minorTickMark val="none"/>
        <c:tickLblPos val="nextTo"/>
        <c:crossAx val="116860416"/>
        <c:crosses val="autoZero"/>
        <c:auto val="1"/>
        <c:lblAlgn val="ctr"/>
        <c:lblOffset val="100"/>
        <c:noMultiLvlLbl val="0"/>
      </c:catAx>
      <c:valAx>
        <c:axId val="11686041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85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672006658508345"/>
          <c:y val="0.89607516339721383"/>
          <c:w val="0.54237357692925747"/>
          <c:h val="0.1039248366027860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97437957617943"/>
          <c:y val="0.11499783171355242"/>
          <c:w val="0.79867917609199979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Sheet1!$C$719</c:f>
              <c:strCache>
                <c:ptCount val="1"/>
                <c:pt idx="0">
                  <c:v>25人未満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(Sheet1!$B$720,Sheet1!$B$722,Sheet1!$B$724,Sheet1!$B$726,Sheet1!$B$728)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(Sheet1!$C$720,Sheet1!$C$722,Sheet1!$C$724,Sheet1!$C$726,Sheet1!$C$728)</c:f>
              <c:numCache>
                <c:formatCode>###0</c:formatCode>
                <c:ptCount val="5"/>
                <c:pt idx="0">
                  <c:v>36</c:v>
                </c:pt>
                <c:pt idx="1">
                  <c:v>52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Sheet1!$D$719</c:f>
              <c:strCache>
                <c:ptCount val="1"/>
                <c:pt idx="0">
                  <c:v>25～49人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(Sheet1!$B$720,Sheet1!$B$722,Sheet1!$B$724,Sheet1!$B$726,Sheet1!$B$728)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(Sheet1!$D$720,Sheet1!$D$722,Sheet1!$D$724,Sheet1!$D$726,Sheet1!$D$728)</c:f>
              <c:numCache>
                <c:formatCode>###0</c:formatCode>
                <c:ptCount val="5"/>
                <c:pt idx="0">
                  <c:v>12</c:v>
                </c:pt>
                <c:pt idx="1">
                  <c:v>52</c:v>
                </c:pt>
                <c:pt idx="2">
                  <c:v>18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Sheet1!$E$719</c:f>
              <c:strCache>
                <c:ptCount val="1"/>
                <c:pt idx="0">
                  <c:v>50～99人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(Sheet1!$B$720,Sheet1!$B$722,Sheet1!$B$724,Sheet1!$B$726,Sheet1!$B$728)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(Sheet1!$E$720,Sheet1!$E$722,Sheet1!$E$724,Sheet1!$E$726,Sheet1!$E$728)</c:f>
              <c:numCache>
                <c:formatCode>###0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14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Sheet1!$F$719</c:f>
              <c:strCache>
                <c:ptCount val="1"/>
                <c:pt idx="0">
                  <c:v>100人以上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(Sheet1!$B$720,Sheet1!$B$722,Sheet1!$B$724,Sheet1!$B$726,Sheet1!$B$728)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(Sheet1!$F$720,Sheet1!$F$722,Sheet1!$F$724,Sheet1!$F$726,Sheet1!$F$728)</c:f>
              <c:numCache>
                <c:formatCode>###0</c:formatCode>
                <c:ptCount val="5"/>
                <c:pt idx="0">
                  <c:v>1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</c:ser>
        <c:ser>
          <c:idx val="4"/>
          <c:order val="4"/>
          <c:tx>
            <c:strRef>
              <c:f>Sheet1!$G$719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(Sheet1!$B$720,Sheet1!$B$722,Sheet1!$B$724,Sheet1!$B$726,Sheet1!$B$728)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(Sheet1!$G$720,Sheet1!$G$722,Sheet1!$G$724,Sheet1!$G$726,Sheet1!$G$728)</c:f>
              <c:numCache>
                <c:formatCode>###0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230400"/>
        <c:axId val="116236288"/>
      </c:barChart>
      <c:catAx>
        <c:axId val="116230400"/>
        <c:scaling>
          <c:orientation val="maxMin"/>
        </c:scaling>
        <c:delete val="0"/>
        <c:axPos val="l"/>
        <c:majorTickMark val="out"/>
        <c:minorTickMark val="none"/>
        <c:tickLblPos val="nextTo"/>
        <c:crossAx val="116236288"/>
        <c:crosses val="autoZero"/>
        <c:auto val="1"/>
        <c:lblAlgn val="ctr"/>
        <c:lblOffset val="100"/>
        <c:noMultiLvlLbl val="0"/>
      </c:catAx>
      <c:valAx>
        <c:axId val="116236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23040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975416259780714"/>
          <c:y val="0.90969823916815751"/>
          <c:w val="0.60491658322929409"/>
          <c:h val="9.030176083184274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4848539510631"/>
          <c:y val="9.0200423060325025E-2"/>
          <c:w val="0.78995565884578789"/>
          <c:h val="0.7375391712399584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Sheet1!$C$901</c:f>
              <c:strCache>
                <c:ptCount val="1"/>
                <c:pt idx="0">
                  <c:v>大いに評価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(Sheet1!$B$902,Sheet1!$B$904,Sheet1!$B$906,Sheet1!$B$908,Sheet1!$B$910)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(Sheet1!$C$902,Sheet1!$C$904,Sheet1!$C$906,Sheet1!$C$908,Sheet1!$C$910)</c:f>
              <c:numCache>
                <c:formatCode>###0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7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Sheet1!$D$901</c:f>
              <c:strCache>
                <c:ptCount val="1"/>
                <c:pt idx="0">
                  <c:v>かなり評価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(Sheet1!$B$902,Sheet1!$B$904,Sheet1!$B$906,Sheet1!$B$908,Sheet1!$B$910)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(Sheet1!$D$902,Sheet1!$D$904,Sheet1!$D$906,Sheet1!$D$908,Sheet1!$D$910)</c:f>
              <c:numCache>
                <c:formatCode>###0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24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Sheet1!$E$901</c:f>
              <c:strCache>
                <c:ptCount val="1"/>
                <c:pt idx="0">
                  <c:v>まあ評価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(Sheet1!$B$902,Sheet1!$B$904,Sheet1!$B$906,Sheet1!$B$908,Sheet1!$B$910)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(Sheet1!$E$902,Sheet1!$E$904,Sheet1!$E$906,Sheet1!$E$908,Sheet1!$E$910)</c:f>
              <c:numCache>
                <c:formatCode>###0</c:formatCode>
                <c:ptCount val="5"/>
                <c:pt idx="0">
                  <c:v>18</c:v>
                </c:pt>
                <c:pt idx="1">
                  <c:v>45</c:v>
                </c:pt>
                <c:pt idx="2">
                  <c:v>17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Sheet1!$F$901</c:f>
              <c:strCache>
                <c:ptCount val="1"/>
                <c:pt idx="0">
                  <c:v>あまり評価できない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(Sheet1!$B$902,Sheet1!$B$904,Sheet1!$B$906,Sheet1!$B$908,Sheet1!$B$910)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(Sheet1!$F$902,Sheet1!$F$904,Sheet1!$F$906,Sheet1!$F$908,Sheet1!$F$910)</c:f>
              <c:numCache>
                <c:formatCode>###0</c:formatCode>
                <c:ptCount val="5"/>
                <c:pt idx="0">
                  <c:v>5</c:v>
                </c:pt>
                <c:pt idx="1">
                  <c:v>9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Sheet1!$G$901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(Sheet1!$B$902,Sheet1!$B$904,Sheet1!$B$906,Sheet1!$B$908,Sheet1!$B$910)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(Sheet1!$G$902,Sheet1!$G$904,Sheet1!$G$906,Sheet1!$G$908,Sheet1!$G$910)</c:f>
              <c:numCache>
                <c:formatCode>###0</c:formatCode>
                <c:ptCount val="5"/>
                <c:pt idx="0">
                  <c:v>8</c:v>
                </c:pt>
                <c:pt idx="1">
                  <c:v>14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8204416"/>
        <c:axId val="88205952"/>
      </c:barChart>
      <c:catAx>
        <c:axId val="88204416"/>
        <c:scaling>
          <c:orientation val="maxMin"/>
        </c:scaling>
        <c:delete val="0"/>
        <c:axPos val="l"/>
        <c:majorTickMark val="out"/>
        <c:minorTickMark val="none"/>
        <c:tickLblPos val="nextTo"/>
        <c:crossAx val="88205952"/>
        <c:crosses val="autoZero"/>
        <c:auto val="1"/>
        <c:lblAlgn val="ctr"/>
        <c:lblOffset val="100"/>
        <c:noMultiLvlLbl val="0"/>
      </c:catAx>
      <c:valAx>
        <c:axId val="882059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820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599679501969552"/>
          <c:y val="0.89562531956232749"/>
          <c:w val="0.76800640996060898"/>
          <c:h val="0.1043746804376725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8808967560378"/>
          <c:y val="0.11499783171355242"/>
          <c:w val="0.80286546599257513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Sheet1!$C$300</c:f>
              <c:strCache>
                <c:ptCount val="1"/>
                <c:pt idx="0">
                  <c:v>４割未満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(Sheet1!$B$301,Sheet1!$B$303,Sheet1!$B$305,Sheet1!$B$307,Sheet1!$B$309)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(Sheet1!$C$301,Sheet1!$C$303,Sheet1!$C$305,Sheet1!$C$307,Sheet1!$C$309)</c:f>
              <c:numCache>
                <c:formatCode>###0</c:formatCode>
                <c:ptCount val="5"/>
                <c:pt idx="0">
                  <c:v>33</c:v>
                </c:pt>
                <c:pt idx="1">
                  <c:v>29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Sheet1!$D$300</c:f>
              <c:strCache>
                <c:ptCount val="1"/>
                <c:pt idx="0">
                  <c:v>４～６割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(Sheet1!$B$301,Sheet1!$B$303,Sheet1!$B$305,Sheet1!$B$307,Sheet1!$B$309)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(Sheet1!$D$301,Sheet1!$D$303,Sheet1!$D$305,Sheet1!$D$307,Sheet1!$D$309)</c:f>
              <c:numCache>
                <c:formatCode>###0</c:formatCode>
                <c:ptCount val="5"/>
                <c:pt idx="0">
                  <c:v>24</c:v>
                </c:pt>
                <c:pt idx="1">
                  <c:v>70</c:v>
                </c:pt>
                <c:pt idx="2">
                  <c:v>36</c:v>
                </c:pt>
                <c:pt idx="3">
                  <c:v>21</c:v>
                </c:pt>
                <c:pt idx="4">
                  <c:v>8</c:v>
                </c:pt>
              </c:numCache>
            </c:numRef>
          </c:val>
        </c:ser>
        <c:ser>
          <c:idx val="2"/>
          <c:order val="2"/>
          <c:tx>
            <c:strRef>
              <c:f>Sheet1!$E$300</c:f>
              <c:strCache>
                <c:ptCount val="1"/>
                <c:pt idx="0">
                  <c:v>６～８割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(Sheet1!$B$301,Sheet1!$B$303,Sheet1!$B$305,Sheet1!$B$307,Sheet1!$B$309)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(Sheet1!$E$301,Sheet1!$E$303,Sheet1!$E$305,Sheet1!$E$307,Sheet1!$E$309)</c:f>
              <c:numCache>
                <c:formatCode>###0</c:formatCode>
                <c:ptCount val="5"/>
                <c:pt idx="0">
                  <c:v>45</c:v>
                </c:pt>
                <c:pt idx="1">
                  <c:v>138</c:v>
                </c:pt>
                <c:pt idx="2">
                  <c:v>61</c:v>
                </c:pt>
                <c:pt idx="3">
                  <c:v>56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Sheet1!$F$300</c:f>
              <c:strCache>
                <c:ptCount val="1"/>
                <c:pt idx="0">
                  <c:v>８割以上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(Sheet1!$B$301,Sheet1!$B$303,Sheet1!$B$305,Sheet1!$B$307,Sheet1!$B$309)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(Sheet1!$F$301,Sheet1!$F$303,Sheet1!$F$305,Sheet1!$F$307,Sheet1!$F$309)</c:f>
              <c:numCache>
                <c:formatCode>###0</c:formatCode>
                <c:ptCount val="5"/>
                <c:pt idx="0">
                  <c:v>59</c:v>
                </c:pt>
                <c:pt idx="1">
                  <c:v>117</c:v>
                </c:pt>
                <c:pt idx="2">
                  <c:v>33</c:v>
                </c:pt>
                <c:pt idx="3">
                  <c:v>25</c:v>
                </c:pt>
                <c:pt idx="4">
                  <c:v>9</c:v>
                </c:pt>
              </c:numCache>
            </c:numRef>
          </c:val>
        </c:ser>
        <c:ser>
          <c:idx val="4"/>
          <c:order val="4"/>
          <c:tx>
            <c:strRef>
              <c:f>Sheet1!$G$300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(Sheet1!$B$301,Sheet1!$B$303,Sheet1!$B$305,Sheet1!$B$307,Sheet1!$B$309)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(Sheet1!$G$301,Sheet1!$G$303,Sheet1!$G$305,Sheet1!$G$307,Sheet1!$G$309)</c:f>
              <c:numCache>
                <c:formatCode>###0</c:formatCode>
                <c:ptCount val="5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343552"/>
        <c:axId val="116345088"/>
      </c:barChart>
      <c:catAx>
        <c:axId val="116343552"/>
        <c:scaling>
          <c:orientation val="maxMin"/>
        </c:scaling>
        <c:delete val="0"/>
        <c:axPos val="l"/>
        <c:majorTickMark val="out"/>
        <c:minorTickMark val="none"/>
        <c:tickLblPos val="nextTo"/>
        <c:crossAx val="116345088"/>
        <c:crosses val="autoZero"/>
        <c:auto val="1"/>
        <c:lblAlgn val="ctr"/>
        <c:lblOffset val="100"/>
        <c:noMultiLvlLbl val="0"/>
      </c:catAx>
      <c:valAx>
        <c:axId val="1163450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34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34372589118429"/>
          <c:y val="0.90355771427419573"/>
          <c:w val="0.53731254821763119"/>
          <c:h val="9.644228572580426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06752452646727"/>
          <c:y val="0.11499783171355242"/>
          <c:w val="0.79658603114171156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Sheet1!$C$270</c:f>
              <c:strCache>
                <c:ptCount val="1"/>
                <c:pt idx="0">
                  <c:v>50人未満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(Sheet1!$B$271,Sheet1!$B$273,Sheet1!$B$275,Sheet1!$B$277,Sheet1!$B$279)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(Sheet1!$C$271,Sheet1!$C$273,Sheet1!$C$275,Sheet1!$C$277,Sheet1!$C$279)</c:f>
              <c:numCache>
                <c:formatCode>###0</c:formatCode>
                <c:ptCount val="5"/>
                <c:pt idx="0">
                  <c:v>128</c:v>
                </c:pt>
                <c:pt idx="1">
                  <c:v>129</c:v>
                </c:pt>
                <c:pt idx="2">
                  <c:v>26</c:v>
                </c:pt>
                <c:pt idx="3">
                  <c:v>17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Sheet1!$D$270</c:f>
              <c:strCache>
                <c:ptCount val="1"/>
                <c:pt idx="0">
                  <c:v>50～99人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(Sheet1!$B$271,Sheet1!$B$273,Sheet1!$B$275,Sheet1!$B$277,Sheet1!$B$279)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(Sheet1!$D$271,Sheet1!$D$273,Sheet1!$D$275,Sheet1!$D$277,Sheet1!$D$279)</c:f>
              <c:numCache>
                <c:formatCode>###0</c:formatCode>
                <c:ptCount val="5"/>
                <c:pt idx="0">
                  <c:v>27</c:v>
                </c:pt>
                <c:pt idx="1">
                  <c:v>116</c:v>
                </c:pt>
                <c:pt idx="2">
                  <c:v>45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Sheet1!$E$270</c:f>
              <c:strCache>
                <c:ptCount val="1"/>
                <c:pt idx="0">
                  <c:v>100～199人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(Sheet1!$B$271,Sheet1!$B$273,Sheet1!$B$275,Sheet1!$B$277,Sheet1!$B$279)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(Sheet1!$E$271,Sheet1!$E$273,Sheet1!$E$275,Sheet1!$E$277,Sheet1!$E$279)</c:f>
              <c:numCache>
                <c:formatCode>###0</c:formatCode>
                <c:ptCount val="5"/>
                <c:pt idx="0">
                  <c:v>5</c:v>
                </c:pt>
                <c:pt idx="1">
                  <c:v>83</c:v>
                </c:pt>
                <c:pt idx="2">
                  <c:v>35</c:v>
                </c:pt>
                <c:pt idx="3">
                  <c:v>29</c:v>
                </c:pt>
                <c:pt idx="4">
                  <c:v>10</c:v>
                </c:pt>
              </c:numCache>
            </c:numRef>
          </c:val>
        </c:ser>
        <c:ser>
          <c:idx val="3"/>
          <c:order val="3"/>
          <c:tx>
            <c:strRef>
              <c:f>Sheet1!$F$270</c:f>
              <c:strCache>
                <c:ptCount val="1"/>
                <c:pt idx="0">
                  <c:v>200人以上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(Sheet1!$B$271,Sheet1!$B$273,Sheet1!$B$275,Sheet1!$B$277,Sheet1!$B$279)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(Sheet1!$F$271,Sheet1!$F$273,Sheet1!$F$275,Sheet1!$F$277,Sheet1!$F$279)</c:f>
              <c:numCache>
                <c:formatCode>###0</c:formatCode>
                <c:ptCount val="5"/>
                <c:pt idx="0">
                  <c:v>2</c:v>
                </c:pt>
                <c:pt idx="1">
                  <c:v>29</c:v>
                </c:pt>
                <c:pt idx="2">
                  <c:v>33</c:v>
                </c:pt>
                <c:pt idx="3">
                  <c:v>39</c:v>
                </c:pt>
                <c:pt idx="4">
                  <c:v>26</c:v>
                </c:pt>
              </c:numCache>
            </c:numRef>
          </c:val>
        </c:ser>
        <c:ser>
          <c:idx val="4"/>
          <c:order val="4"/>
          <c:tx>
            <c:strRef>
              <c:f>Sheet1!$G$270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(Sheet1!$B$271,Sheet1!$B$273,Sheet1!$B$275,Sheet1!$B$277,Sheet1!$B$279)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(Sheet1!$G$271,Sheet1!$G$273,Sheet1!$G$275,Sheet1!$G$277,Sheet1!$G$279)</c:f>
              <c:numCache>
                <c:formatCode>###0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6403200"/>
        <c:axId val="116409088"/>
      </c:barChart>
      <c:catAx>
        <c:axId val="116403200"/>
        <c:scaling>
          <c:orientation val="maxMin"/>
        </c:scaling>
        <c:delete val="0"/>
        <c:axPos val="l"/>
        <c:majorTickMark val="out"/>
        <c:minorTickMark val="none"/>
        <c:tickLblPos val="nextTo"/>
        <c:crossAx val="116409088"/>
        <c:crosses val="autoZero"/>
        <c:auto val="1"/>
        <c:lblAlgn val="ctr"/>
        <c:lblOffset val="100"/>
        <c:noMultiLvlLbl val="0"/>
      </c:catAx>
      <c:valAx>
        <c:axId val="1164090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6403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774804782372659"/>
          <c:y val="0.90317043635768768"/>
          <c:w val="0.62450374107591133"/>
          <c:h val="9.68295636423125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8808967560378"/>
          <c:y val="0.11499783171355242"/>
          <c:w val="0.80286546599257513"/>
          <c:h val="0.7514997023822427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Sheet1!$C$330</c:f>
              <c:strCache>
                <c:ptCount val="1"/>
                <c:pt idx="0">
                  <c:v>養成なし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(Sheet1!$B$331,Sheet1!$B$333,Sheet1!$B$335,Sheet1!$B$337,Sheet1!$B$339)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(Sheet1!$C$331,Sheet1!$C$333,Sheet1!$C$335,Sheet1!$C$337,Sheet1!$C$339)</c:f>
              <c:numCache>
                <c:formatCode>###0</c:formatCode>
                <c:ptCount val="5"/>
                <c:pt idx="0">
                  <c:v>63</c:v>
                </c:pt>
                <c:pt idx="1">
                  <c:v>59</c:v>
                </c:pt>
                <c:pt idx="2">
                  <c:v>11</c:v>
                </c:pt>
                <c:pt idx="3">
                  <c:v>8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Sheet1!$D$330</c:f>
              <c:strCache>
                <c:ptCount val="1"/>
                <c:pt idx="0">
                  <c:v>10人未満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(Sheet1!$B$331,Sheet1!$B$333,Sheet1!$B$335,Sheet1!$B$337,Sheet1!$B$339)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(Sheet1!$D$331,Sheet1!$D$333,Sheet1!$D$335,Sheet1!$D$337,Sheet1!$D$339)</c:f>
              <c:numCache>
                <c:formatCode>###0</c:formatCode>
                <c:ptCount val="5"/>
                <c:pt idx="0">
                  <c:v>49</c:v>
                </c:pt>
                <c:pt idx="1">
                  <c:v>45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Sheet1!$E$330</c:f>
              <c:strCache>
                <c:ptCount val="1"/>
                <c:pt idx="0">
                  <c:v>10～24人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(Sheet1!$B$331,Sheet1!$B$333,Sheet1!$B$335,Sheet1!$B$337,Sheet1!$B$339)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(Sheet1!$E$331,Sheet1!$E$333,Sheet1!$E$335,Sheet1!$E$337,Sheet1!$E$339)</c:f>
              <c:numCache>
                <c:formatCode>###0</c:formatCode>
                <c:ptCount val="5"/>
                <c:pt idx="0">
                  <c:v>33</c:v>
                </c:pt>
                <c:pt idx="1">
                  <c:v>135</c:v>
                </c:pt>
                <c:pt idx="2">
                  <c:v>40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Sheet1!$F$330</c:f>
              <c:strCache>
                <c:ptCount val="1"/>
                <c:pt idx="0">
                  <c:v>25～49人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(Sheet1!$B$331,Sheet1!$B$333,Sheet1!$B$335,Sheet1!$B$337,Sheet1!$B$339)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(Sheet1!$F$331,Sheet1!$F$333,Sheet1!$F$335,Sheet1!$F$337,Sheet1!$F$339)</c:f>
              <c:numCache>
                <c:formatCode>###0</c:formatCode>
                <c:ptCount val="5"/>
                <c:pt idx="0">
                  <c:v>9</c:v>
                </c:pt>
                <c:pt idx="1">
                  <c:v>79</c:v>
                </c:pt>
                <c:pt idx="2">
                  <c:v>40</c:v>
                </c:pt>
                <c:pt idx="3">
                  <c:v>32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Sheet1!$G$330</c:f>
              <c:strCache>
                <c:ptCount val="1"/>
                <c:pt idx="0">
                  <c:v>50人以上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(Sheet1!$B$331,Sheet1!$B$333,Sheet1!$B$335,Sheet1!$B$337,Sheet1!$B$339)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(Sheet1!$G$331,Sheet1!$G$333,Sheet1!$G$335,Sheet1!$G$337,Sheet1!$G$339)</c:f>
              <c:numCache>
                <c:formatCode>###0</c:formatCode>
                <c:ptCount val="5"/>
                <c:pt idx="0">
                  <c:v>6</c:v>
                </c:pt>
                <c:pt idx="1">
                  <c:v>30</c:v>
                </c:pt>
                <c:pt idx="2">
                  <c:v>38</c:v>
                </c:pt>
                <c:pt idx="3">
                  <c:v>48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7196288"/>
        <c:axId val="117197824"/>
      </c:barChart>
      <c:catAx>
        <c:axId val="117196288"/>
        <c:scaling>
          <c:orientation val="maxMin"/>
        </c:scaling>
        <c:delete val="0"/>
        <c:axPos val="l"/>
        <c:majorTickMark val="out"/>
        <c:minorTickMark val="none"/>
        <c:tickLblPos val="nextTo"/>
        <c:crossAx val="117197824"/>
        <c:crosses val="autoZero"/>
        <c:auto val="1"/>
        <c:lblAlgn val="ctr"/>
        <c:lblOffset val="100"/>
        <c:noMultiLvlLbl val="0"/>
      </c:catAx>
      <c:valAx>
        <c:axId val="117197824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7196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91918622924861"/>
          <c:y val="0.90118622313421248"/>
          <c:w val="0.62816146426486752"/>
          <c:h val="9.88137768657875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9586974705091"/>
          <c:y val="9.1183533938366687E-2"/>
          <c:w val="0.79159956653769925"/>
          <c:h val="0.781358106803407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Sheet1!$C$779</c:f>
              <c:strCache>
                <c:ptCount val="1"/>
                <c:pt idx="0">
                  <c:v>増加傾向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(Sheet1!$B$780,Sheet1!$B$782,Sheet1!$B$784,Sheet1!$B$786,Sheet1!$B$788)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(Sheet1!$C$780,Sheet1!$C$782,Sheet1!$C$784,Sheet1!$C$786,Sheet1!$C$788)</c:f>
              <c:numCache>
                <c:formatCode>###0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Sheet1!$D$779</c:f>
              <c:strCache>
                <c:ptCount val="1"/>
                <c:pt idx="0">
                  <c:v>変化なし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(Sheet1!$B$780,Sheet1!$B$782,Sheet1!$B$784,Sheet1!$B$786,Sheet1!$B$788)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(Sheet1!$D$780,Sheet1!$D$782,Sheet1!$D$784,Sheet1!$D$786,Sheet1!$D$788)</c:f>
              <c:numCache>
                <c:formatCode>###0</c:formatCode>
                <c:ptCount val="5"/>
                <c:pt idx="0">
                  <c:v>47</c:v>
                </c:pt>
                <c:pt idx="1">
                  <c:v>85</c:v>
                </c:pt>
                <c:pt idx="2">
                  <c:v>34</c:v>
                </c:pt>
                <c:pt idx="3">
                  <c:v>21</c:v>
                </c:pt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Sheet1!$E$779</c:f>
              <c:strCache>
                <c:ptCount val="1"/>
                <c:pt idx="0">
                  <c:v>減少傾向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(Sheet1!$B$780,Sheet1!$B$782,Sheet1!$B$784,Sheet1!$B$786,Sheet1!$B$788)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(Sheet1!$E$780,Sheet1!$E$782,Sheet1!$E$784,Sheet1!$E$786,Sheet1!$E$788)</c:f>
              <c:numCache>
                <c:formatCode>###0</c:formatCode>
                <c:ptCount val="5"/>
                <c:pt idx="0">
                  <c:v>2</c:v>
                </c:pt>
                <c:pt idx="1">
                  <c:v>28</c:v>
                </c:pt>
                <c:pt idx="2">
                  <c:v>14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Sheet1!$F$779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(Sheet1!$B$780,Sheet1!$B$782,Sheet1!$B$784,Sheet1!$B$786,Sheet1!$B$788)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(Sheet1!$F$780,Sheet1!$F$782,Sheet1!$F$784,Sheet1!$F$786,Sheet1!$F$788)</c:f>
              <c:numCache>
                <c:formatCode>###0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7234304"/>
        <c:axId val="116998528"/>
      </c:barChart>
      <c:catAx>
        <c:axId val="117234304"/>
        <c:scaling>
          <c:orientation val="maxMin"/>
        </c:scaling>
        <c:delete val="0"/>
        <c:axPos val="l"/>
        <c:majorTickMark val="out"/>
        <c:minorTickMark val="none"/>
        <c:tickLblPos val="nextTo"/>
        <c:crossAx val="116998528"/>
        <c:crosses val="autoZero"/>
        <c:auto val="1"/>
        <c:lblAlgn val="ctr"/>
        <c:lblOffset val="100"/>
        <c:noMultiLvlLbl val="0"/>
      </c:catAx>
      <c:valAx>
        <c:axId val="11699852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11723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060544629723476"/>
          <c:y val="0.91569737349264912"/>
          <c:w val="0.47878910740553032"/>
          <c:h val="8.430262650735093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7173464904867"/>
          <c:y val="0.10171537068504739"/>
          <c:w val="0.78341370687033196"/>
          <c:h val="0.7073004172350817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Sheet1!$C$931</c:f>
              <c:strCache>
                <c:ptCount val="1"/>
                <c:pt idx="0">
                  <c:v>日頃から協働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(Sheet1!$B$932,Sheet1!$B$934,Sheet1!$B$936,Sheet1!$B$938,Sheet1!$B$940)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(Sheet1!$C$932,Sheet1!$C$934,Sheet1!$C$936,Sheet1!$C$938,Sheet1!$C$940)</c:f>
              <c:numCache>
                <c:formatCode>###0</c:formatCode>
                <c:ptCount val="5"/>
                <c:pt idx="0">
                  <c:v>60</c:v>
                </c:pt>
                <c:pt idx="1">
                  <c:v>142</c:v>
                </c:pt>
                <c:pt idx="2">
                  <c:v>70</c:v>
                </c:pt>
                <c:pt idx="3">
                  <c:v>62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Sheet1!$D$931</c:f>
              <c:strCache>
                <c:ptCount val="1"/>
                <c:pt idx="0">
                  <c:v>必要に応じて協働</c:v>
                </c:pt>
              </c:strCache>
            </c:strRef>
          </c:tx>
          <c:spPr>
            <a:solidFill>
              <a:srgbClr val="66FF33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(Sheet1!$B$932,Sheet1!$B$934,Sheet1!$B$936,Sheet1!$B$938,Sheet1!$B$940)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(Sheet1!$D$932,Sheet1!$D$934,Sheet1!$D$936,Sheet1!$D$938,Sheet1!$D$940)</c:f>
              <c:numCache>
                <c:formatCode>###0</c:formatCode>
                <c:ptCount val="5"/>
                <c:pt idx="0">
                  <c:v>54</c:v>
                </c:pt>
                <c:pt idx="1">
                  <c:v>129</c:v>
                </c:pt>
                <c:pt idx="2">
                  <c:v>36</c:v>
                </c:pt>
                <c:pt idx="3">
                  <c:v>39</c:v>
                </c:pt>
                <c:pt idx="4">
                  <c:v>23</c:v>
                </c:pt>
              </c:numCache>
            </c:numRef>
          </c:val>
        </c:ser>
        <c:ser>
          <c:idx val="2"/>
          <c:order val="2"/>
          <c:tx>
            <c:strRef>
              <c:f>Sheet1!$E$931</c:f>
              <c:strCache>
                <c:ptCount val="1"/>
                <c:pt idx="0">
                  <c:v>活動を把握、協働はない</c:v>
                </c:pt>
              </c:strCache>
            </c:strRef>
          </c:tx>
          <c:spPr>
            <a:solidFill>
              <a:srgbClr val="FFFF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(Sheet1!$B$932,Sheet1!$B$934,Sheet1!$B$936,Sheet1!$B$938,Sheet1!$B$940)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(Sheet1!$E$932,Sheet1!$E$934,Sheet1!$E$936,Sheet1!$E$938,Sheet1!$E$940)</c:f>
              <c:numCache>
                <c:formatCode>###0</c:formatCode>
                <c:ptCount val="5"/>
                <c:pt idx="0">
                  <c:v>11</c:v>
                </c:pt>
                <c:pt idx="1">
                  <c:v>17</c:v>
                </c:pt>
                <c:pt idx="2">
                  <c:v>16</c:v>
                </c:pt>
                <c:pt idx="3">
                  <c:v>10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Sheet1!$F$931</c:f>
              <c:strCache>
                <c:ptCount val="1"/>
                <c:pt idx="0">
                  <c:v>把握なし or 組織なし</c:v>
                </c:pt>
              </c:strCache>
            </c:strRef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(Sheet1!$B$932,Sheet1!$B$934,Sheet1!$B$936,Sheet1!$B$938,Sheet1!$B$940)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(Sheet1!$F$932,Sheet1!$F$934,Sheet1!$F$936,Sheet1!$F$938,Sheet1!$F$940)</c:f>
              <c:numCache>
                <c:formatCode>###0</c:formatCode>
                <c:ptCount val="5"/>
                <c:pt idx="0">
                  <c:v>77</c:v>
                </c:pt>
                <c:pt idx="1">
                  <c:v>94</c:v>
                </c:pt>
                <c:pt idx="2">
                  <c:v>29</c:v>
                </c:pt>
                <c:pt idx="3">
                  <c:v>15</c:v>
                </c:pt>
                <c:pt idx="4">
                  <c:v>11</c:v>
                </c:pt>
              </c:numCache>
            </c:numRef>
          </c:val>
        </c:ser>
        <c:ser>
          <c:idx val="4"/>
          <c:order val="4"/>
          <c:tx>
            <c:strRef>
              <c:f>Sheet1!$G$931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(Sheet1!$B$932,Sheet1!$B$934,Sheet1!$B$936,Sheet1!$B$938,Sheet1!$B$940)</c:f>
              <c:strCache>
                <c:ptCount val="5"/>
                <c:pt idx="0">
                  <c:v>１万人未満</c:v>
                </c:pt>
                <c:pt idx="1">
                  <c:v>１～５万人</c:v>
                </c:pt>
                <c:pt idx="2">
                  <c:v>５～10万人</c:v>
                </c:pt>
                <c:pt idx="3">
                  <c:v>10～30万人</c:v>
                </c:pt>
                <c:pt idx="4">
                  <c:v>30万人以上</c:v>
                </c:pt>
              </c:strCache>
            </c:strRef>
          </c:cat>
          <c:val>
            <c:numRef>
              <c:f>(Sheet1!$G$932,Sheet1!$G$934,Sheet1!$G$936,Sheet1!$G$938,Sheet1!$G$940)</c:f>
              <c:numCache>
                <c:formatCode>###0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7616512"/>
        <c:axId val="87622400"/>
      </c:barChart>
      <c:catAx>
        <c:axId val="87616512"/>
        <c:scaling>
          <c:orientation val="maxMin"/>
        </c:scaling>
        <c:delete val="0"/>
        <c:axPos val="l"/>
        <c:majorTickMark val="out"/>
        <c:minorTickMark val="none"/>
        <c:tickLblPos val="nextTo"/>
        <c:crossAx val="87622400"/>
        <c:crosses val="autoZero"/>
        <c:auto val="1"/>
        <c:lblAlgn val="ctr"/>
        <c:lblOffset val="100"/>
        <c:noMultiLvlLbl val="0"/>
      </c:catAx>
      <c:valAx>
        <c:axId val="8762240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" pitchFamily="18" charset="0"/>
              </a:defRPr>
            </a:pPr>
            <a:endParaRPr lang="ja-JP"/>
          </a:p>
        </c:txPr>
        <c:crossAx val="8761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529939009840142E-2"/>
          <c:y val="0.85477347246488178"/>
          <c:w val="0.94693995043316681"/>
          <c:h val="0.1209104181126295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194</xdr:row>
      <xdr:rowOff>57151</xdr:rowOff>
    </xdr:from>
    <xdr:to>
      <xdr:col>8</xdr:col>
      <xdr:colOff>0</xdr:colOff>
      <xdr:row>206</xdr:row>
      <xdr:rowOff>114300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404</xdr:row>
      <xdr:rowOff>19050</xdr:rowOff>
    </xdr:from>
    <xdr:to>
      <xdr:col>7</xdr:col>
      <xdr:colOff>657225</xdr:colOff>
      <xdr:row>416</xdr:row>
      <xdr:rowOff>152400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9526</xdr:rowOff>
    </xdr:from>
    <xdr:to>
      <xdr:col>7</xdr:col>
      <xdr:colOff>638175</xdr:colOff>
      <xdr:row>446</xdr:row>
      <xdr:rowOff>152400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223</xdr:row>
      <xdr:rowOff>19050</xdr:rowOff>
    </xdr:from>
    <xdr:to>
      <xdr:col>8</xdr:col>
      <xdr:colOff>0</xdr:colOff>
      <xdr:row>236</xdr:row>
      <xdr:rowOff>104775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644</xdr:row>
      <xdr:rowOff>25401</xdr:rowOff>
    </xdr:from>
    <xdr:to>
      <xdr:col>7</xdr:col>
      <xdr:colOff>736600</xdr:colOff>
      <xdr:row>657</xdr:row>
      <xdr:rowOff>1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673</xdr:row>
      <xdr:rowOff>9525</xdr:rowOff>
    </xdr:from>
    <xdr:to>
      <xdr:col>7</xdr:col>
      <xdr:colOff>723901</xdr:colOff>
      <xdr:row>685</xdr:row>
      <xdr:rowOff>161925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885</xdr:row>
      <xdr:rowOff>9525</xdr:rowOff>
    </xdr:from>
    <xdr:to>
      <xdr:col>8</xdr:col>
      <xdr:colOff>0</xdr:colOff>
      <xdr:row>898</xdr:row>
      <xdr:rowOff>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914</xdr:row>
      <xdr:rowOff>9525</xdr:rowOff>
    </xdr:from>
    <xdr:to>
      <xdr:col>8</xdr:col>
      <xdr:colOff>0</xdr:colOff>
      <xdr:row>927</xdr:row>
      <xdr:rowOff>152400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944</xdr:row>
      <xdr:rowOff>9525</xdr:rowOff>
    </xdr:from>
    <xdr:to>
      <xdr:col>8</xdr:col>
      <xdr:colOff>0</xdr:colOff>
      <xdr:row>956</xdr:row>
      <xdr:rowOff>114300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973</xdr:row>
      <xdr:rowOff>11411</xdr:rowOff>
    </xdr:from>
    <xdr:to>
      <xdr:col>8</xdr:col>
      <xdr:colOff>0</xdr:colOff>
      <xdr:row>985</xdr:row>
      <xdr:rowOff>152400</xdr:rowOff>
    </xdr:to>
    <xdr:graphicFrame macro="">
      <xdr:nvGraphicFramePr>
        <xdr:cNvPr id="26" name="グラフ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1002</xdr:row>
      <xdr:rowOff>38099</xdr:rowOff>
    </xdr:from>
    <xdr:to>
      <xdr:col>8</xdr:col>
      <xdr:colOff>0</xdr:colOff>
      <xdr:row>1014</xdr:row>
      <xdr:rowOff>142874</xdr:rowOff>
    </xdr:to>
    <xdr:graphicFrame macro="">
      <xdr:nvGraphicFramePr>
        <xdr:cNvPr id="27" name="グラフ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1031</xdr:row>
      <xdr:rowOff>6595</xdr:rowOff>
    </xdr:from>
    <xdr:to>
      <xdr:col>8</xdr:col>
      <xdr:colOff>0</xdr:colOff>
      <xdr:row>1043</xdr:row>
      <xdr:rowOff>152401</xdr:rowOff>
    </xdr:to>
    <xdr:graphicFrame macro="">
      <xdr:nvGraphicFramePr>
        <xdr:cNvPr id="28" name="グラフ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1060</xdr:row>
      <xdr:rowOff>19050</xdr:rowOff>
    </xdr:from>
    <xdr:to>
      <xdr:col>8</xdr:col>
      <xdr:colOff>0</xdr:colOff>
      <xdr:row>1072</xdr:row>
      <xdr:rowOff>161925</xdr:rowOff>
    </xdr:to>
    <xdr:graphicFrame macro="">
      <xdr:nvGraphicFramePr>
        <xdr:cNvPr id="29" name="グラフ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1089</xdr:row>
      <xdr:rowOff>6803</xdr:rowOff>
    </xdr:from>
    <xdr:to>
      <xdr:col>8</xdr:col>
      <xdr:colOff>0</xdr:colOff>
      <xdr:row>1101</xdr:row>
      <xdr:rowOff>161925</xdr:rowOff>
    </xdr:to>
    <xdr:graphicFrame macro="">
      <xdr:nvGraphicFramePr>
        <xdr:cNvPr id="30" name="グラフ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1118</xdr:row>
      <xdr:rowOff>19050</xdr:rowOff>
    </xdr:from>
    <xdr:to>
      <xdr:col>8</xdr:col>
      <xdr:colOff>0</xdr:colOff>
      <xdr:row>1130</xdr:row>
      <xdr:rowOff>161925</xdr:rowOff>
    </xdr:to>
    <xdr:graphicFrame macro="">
      <xdr:nvGraphicFramePr>
        <xdr:cNvPr id="31" name="グラフ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1147</xdr:row>
      <xdr:rowOff>6804</xdr:rowOff>
    </xdr:from>
    <xdr:to>
      <xdr:col>8</xdr:col>
      <xdr:colOff>0</xdr:colOff>
      <xdr:row>1159</xdr:row>
      <xdr:rowOff>161926</xdr:rowOff>
    </xdr:to>
    <xdr:graphicFrame macro="">
      <xdr:nvGraphicFramePr>
        <xdr:cNvPr id="32" name="グラフ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1176</xdr:row>
      <xdr:rowOff>5652</xdr:rowOff>
    </xdr:from>
    <xdr:to>
      <xdr:col>8</xdr:col>
      <xdr:colOff>0</xdr:colOff>
      <xdr:row>1188</xdr:row>
      <xdr:rowOff>142875</xdr:rowOff>
    </xdr:to>
    <xdr:graphicFrame macro="">
      <xdr:nvGraphicFramePr>
        <xdr:cNvPr id="33" name="グラフ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1205</xdr:row>
      <xdr:rowOff>28575</xdr:rowOff>
    </xdr:from>
    <xdr:to>
      <xdr:col>8</xdr:col>
      <xdr:colOff>0</xdr:colOff>
      <xdr:row>1217</xdr:row>
      <xdr:rowOff>161925</xdr:rowOff>
    </xdr:to>
    <xdr:graphicFrame macro="">
      <xdr:nvGraphicFramePr>
        <xdr:cNvPr id="34" name="グラフ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1234</xdr:row>
      <xdr:rowOff>19049</xdr:rowOff>
    </xdr:from>
    <xdr:to>
      <xdr:col>8</xdr:col>
      <xdr:colOff>0</xdr:colOff>
      <xdr:row>1246</xdr:row>
      <xdr:rowOff>152400</xdr:rowOff>
    </xdr:to>
    <xdr:graphicFrame macro="">
      <xdr:nvGraphicFramePr>
        <xdr:cNvPr id="35" name="グラフ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1263</xdr:row>
      <xdr:rowOff>28575</xdr:rowOff>
    </xdr:from>
    <xdr:to>
      <xdr:col>8</xdr:col>
      <xdr:colOff>0</xdr:colOff>
      <xdr:row>1275</xdr:row>
      <xdr:rowOff>161925</xdr:rowOff>
    </xdr:to>
    <xdr:graphicFrame macro="">
      <xdr:nvGraphicFramePr>
        <xdr:cNvPr id="39" name="グラフ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1322</xdr:row>
      <xdr:rowOff>19050</xdr:rowOff>
    </xdr:from>
    <xdr:to>
      <xdr:col>6</xdr:col>
      <xdr:colOff>885825</xdr:colOff>
      <xdr:row>1335</xdr:row>
      <xdr:rowOff>133350</xdr:rowOff>
    </xdr:to>
    <xdr:graphicFrame macro="">
      <xdr:nvGraphicFramePr>
        <xdr:cNvPr id="40" name="グラフ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30564</xdr:colOff>
      <xdr:row>1351</xdr:row>
      <xdr:rowOff>19157</xdr:rowOff>
    </xdr:from>
    <xdr:to>
      <xdr:col>7</xdr:col>
      <xdr:colOff>307975</xdr:colOff>
      <xdr:row>1373</xdr:row>
      <xdr:rowOff>0</xdr:rowOff>
    </xdr:to>
    <xdr:graphicFrame macro="">
      <xdr:nvGraphicFramePr>
        <xdr:cNvPr id="41" name="グラフ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1386</xdr:row>
      <xdr:rowOff>29518</xdr:rowOff>
    </xdr:from>
    <xdr:to>
      <xdr:col>8</xdr:col>
      <xdr:colOff>0</xdr:colOff>
      <xdr:row>1428</xdr:row>
      <xdr:rowOff>47625</xdr:rowOff>
    </xdr:to>
    <xdr:graphicFrame macro="">
      <xdr:nvGraphicFramePr>
        <xdr:cNvPr id="24" name="グラフ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1446</xdr:row>
      <xdr:rowOff>13758</xdr:rowOff>
    </xdr:from>
    <xdr:to>
      <xdr:col>8</xdr:col>
      <xdr:colOff>0</xdr:colOff>
      <xdr:row>1459</xdr:row>
      <xdr:rowOff>161925</xdr:rowOff>
    </xdr:to>
    <xdr:graphicFrame macro="">
      <xdr:nvGraphicFramePr>
        <xdr:cNvPr id="25" name="グラフ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1476</xdr:row>
      <xdr:rowOff>19050</xdr:rowOff>
    </xdr:from>
    <xdr:to>
      <xdr:col>7</xdr:col>
      <xdr:colOff>752474</xdr:colOff>
      <xdr:row>1490</xdr:row>
      <xdr:rowOff>161925</xdr:rowOff>
    </xdr:to>
    <xdr:graphicFrame macro="">
      <xdr:nvGraphicFramePr>
        <xdr:cNvPr id="36" name="グラフ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9525</xdr:colOff>
      <xdr:row>1537</xdr:row>
      <xdr:rowOff>28575</xdr:rowOff>
    </xdr:from>
    <xdr:to>
      <xdr:col>7</xdr:col>
      <xdr:colOff>752474</xdr:colOff>
      <xdr:row>1550</xdr:row>
      <xdr:rowOff>95250</xdr:rowOff>
    </xdr:to>
    <xdr:graphicFrame macro="">
      <xdr:nvGraphicFramePr>
        <xdr:cNvPr id="37" name="グラフ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9525</xdr:colOff>
      <xdr:row>1567</xdr:row>
      <xdr:rowOff>19050</xdr:rowOff>
    </xdr:from>
    <xdr:to>
      <xdr:col>7</xdr:col>
      <xdr:colOff>733424</xdr:colOff>
      <xdr:row>1579</xdr:row>
      <xdr:rowOff>161925</xdr:rowOff>
    </xdr:to>
    <xdr:graphicFrame macro="">
      <xdr:nvGraphicFramePr>
        <xdr:cNvPr id="38" name="グラフ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1507</xdr:row>
      <xdr:rowOff>9525</xdr:rowOff>
    </xdr:from>
    <xdr:to>
      <xdr:col>7</xdr:col>
      <xdr:colOff>733425</xdr:colOff>
      <xdr:row>1520</xdr:row>
      <xdr:rowOff>152400</xdr:rowOff>
    </xdr:to>
    <xdr:graphicFrame macro="">
      <xdr:nvGraphicFramePr>
        <xdr:cNvPr id="42" name="グラフ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1595</xdr:row>
      <xdr:rowOff>24765</xdr:rowOff>
    </xdr:from>
    <xdr:to>
      <xdr:col>8</xdr:col>
      <xdr:colOff>0</xdr:colOff>
      <xdr:row>1609</xdr:row>
      <xdr:rowOff>68580</xdr:rowOff>
    </xdr:to>
    <xdr:graphicFrame macro="">
      <xdr:nvGraphicFramePr>
        <xdr:cNvPr id="43" name="グラフ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1626</xdr:row>
      <xdr:rowOff>9525</xdr:rowOff>
    </xdr:from>
    <xdr:to>
      <xdr:col>7</xdr:col>
      <xdr:colOff>733424</xdr:colOff>
      <xdr:row>1639</xdr:row>
      <xdr:rowOff>152400</xdr:rowOff>
    </xdr:to>
    <xdr:graphicFrame macro="">
      <xdr:nvGraphicFramePr>
        <xdr:cNvPr id="44" name="グラフ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1656</xdr:row>
      <xdr:rowOff>9525</xdr:rowOff>
    </xdr:from>
    <xdr:to>
      <xdr:col>7</xdr:col>
      <xdr:colOff>742950</xdr:colOff>
      <xdr:row>1669</xdr:row>
      <xdr:rowOff>161925</xdr:rowOff>
    </xdr:to>
    <xdr:graphicFrame macro="">
      <xdr:nvGraphicFramePr>
        <xdr:cNvPr id="45" name="グラフ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1686</xdr:row>
      <xdr:rowOff>19050</xdr:rowOff>
    </xdr:from>
    <xdr:to>
      <xdr:col>7</xdr:col>
      <xdr:colOff>742950</xdr:colOff>
      <xdr:row>1699</xdr:row>
      <xdr:rowOff>152400</xdr:rowOff>
    </xdr:to>
    <xdr:graphicFrame macro="">
      <xdr:nvGraphicFramePr>
        <xdr:cNvPr id="46" name="グラフ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19049</xdr:colOff>
      <xdr:row>1716</xdr:row>
      <xdr:rowOff>9526</xdr:rowOff>
    </xdr:from>
    <xdr:to>
      <xdr:col>8</xdr:col>
      <xdr:colOff>0</xdr:colOff>
      <xdr:row>1729</xdr:row>
      <xdr:rowOff>161926</xdr:rowOff>
    </xdr:to>
    <xdr:graphicFrame macro="">
      <xdr:nvGraphicFramePr>
        <xdr:cNvPr id="47" name="グラフ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1746</xdr:row>
      <xdr:rowOff>9525</xdr:rowOff>
    </xdr:from>
    <xdr:to>
      <xdr:col>7</xdr:col>
      <xdr:colOff>742950</xdr:colOff>
      <xdr:row>1759</xdr:row>
      <xdr:rowOff>152400</xdr:rowOff>
    </xdr:to>
    <xdr:graphicFrame macro="">
      <xdr:nvGraphicFramePr>
        <xdr:cNvPr id="48" name="グラフ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1776</xdr:row>
      <xdr:rowOff>9525</xdr:rowOff>
    </xdr:from>
    <xdr:to>
      <xdr:col>7</xdr:col>
      <xdr:colOff>733425</xdr:colOff>
      <xdr:row>1789</xdr:row>
      <xdr:rowOff>142875</xdr:rowOff>
    </xdr:to>
    <xdr:graphicFrame macro="">
      <xdr:nvGraphicFramePr>
        <xdr:cNvPr id="49" name="グラフ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1806</xdr:row>
      <xdr:rowOff>9525</xdr:rowOff>
    </xdr:from>
    <xdr:to>
      <xdr:col>7</xdr:col>
      <xdr:colOff>742950</xdr:colOff>
      <xdr:row>1819</xdr:row>
      <xdr:rowOff>142875</xdr:rowOff>
    </xdr:to>
    <xdr:graphicFrame macro="">
      <xdr:nvGraphicFramePr>
        <xdr:cNvPr id="50" name="グラフ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1836</xdr:row>
      <xdr:rowOff>9525</xdr:rowOff>
    </xdr:from>
    <xdr:to>
      <xdr:col>7</xdr:col>
      <xdr:colOff>742950</xdr:colOff>
      <xdr:row>1849</xdr:row>
      <xdr:rowOff>152400</xdr:rowOff>
    </xdr:to>
    <xdr:graphicFrame macro="">
      <xdr:nvGraphicFramePr>
        <xdr:cNvPr id="51" name="グラフ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1866</xdr:row>
      <xdr:rowOff>19050</xdr:rowOff>
    </xdr:from>
    <xdr:to>
      <xdr:col>7</xdr:col>
      <xdr:colOff>733425</xdr:colOff>
      <xdr:row>1879</xdr:row>
      <xdr:rowOff>142875</xdr:rowOff>
    </xdr:to>
    <xdr:graphicFrame macro="">
      <xdr:nvGraphicFramePr>
        <xdr:cNvPr id="52" name="グラフ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1896</xdr:row>
      <xdr:rowOff>28575</xdr:rowOff>
    </xdr:from>
    <xdr:to>
      <xdr:col>8</xdr:col>
      <xdr:colOff>0</xdr:colOff>
      <xdr:row>1909</xdr:row>
      <xdr:rowOff>152400</xdr:rowOff>
    </xdr:to>
    <xdr:graphicFrame macro="">
      <xdr:nvGraphicFramePr>
        <xdr:cNvPr id="53" name="グラフ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1926</xdr:row>
      <xdr:rowOff>9525</xdr:rowOff>
    </xdr:from>
    <xdr:to>
      <xdr:col>7</xdr:col>
      <xdr:colOff>742950</xdr:colOff>
      <xdr:row>1939</xdr:row>
      <xdr:rowOff>152400</xdr:rowOff>
    </xdr:to>
    <xdr:graphicFrame macro="">
      <xdr:nvGraphicFramePr>
        <xdr:cNvPr id="54" name="グラフ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1956</xdr:row>
      <xdr:rowOff>9525</xdr:rowOff>
    </xdr:from>
    <xdr:to>
      <xdr:col>8</xdr:col>
      <xdr:colOff>0</xdr:colOff>
      <xdr:row>1969</xdr:row>
      <xdr:rowOff>152400</xdr:rowOff>
    </xdr:to>
    <xdr:graphicFrame macro="">
      <xdr:nvGraphicFramePr>
        <xdr:cNvPr id="55" name="グラフ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1986</xdr:row>
      <xdr:rowOff>9526</xdr:rowOff>
    </xdr:from>
    <xdr:to>
      <xdr:col>7</xdr:col>
      <xdr:colOff>742950</xdr:colOff>
      <xdr:row>1999</xdr:row>
      <xdr:rowOff>161926</xdr:rowOff>
    </xdr:to>
    <xdr:graphicFrame macro="">
      <xdr:nvGraphicFramePr>
        <xdr:cNvPr id="56" name="グラフ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2016</xdr:row>
      <xdr:rowOff>9525</xdr:rowOff>
    </xdr:from>
    <xdr:to>
      <xdr:col>7</xdr:col>
      <xdr:colOff>742950</xdr:colOff>
      <xdr:row>2029</xdr:row>
      <xdr:rowOff>152400</xdr:rowOff>
    </xdr:to>
    <xdr:graphicFrame macro="">
      <xdr:nvGraphicFramePr>
        <xdr:cNvPr id="57" name="グラフ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2046</xdr:row>
      <xdr:rowOff>9525</xdr:rowOff>
    </xdr:from>
    <xdr:to>
      <xdr:col>7</xdr:col>
      <xdr:colOff>742950</xdr:colOff>
      <xdr:row>2059</xdr:row>
      <xdr:rowOff>142875</xdr:rowOff>
    </xdr:to>
    <xdr:graphicFrame macro="">
      <xdr:nvGraphicFramePr>
        <xdr:cNvPr id="58" name="グラフ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2076</xdr:row>
      <xdr:rowOff>9525</xdr:rowOff>
    </xdr:from>
    <xdr:to>
      <xdr:col>8</xdr:col>
      <xdr:colOff>0</xdr:colOff>
      <xdr:row>2089</xdr:row>
      <xdr:rowOff>152400</xdr:rowOff>
    </xdr:to>
    <xdr:graphicFrame macro="">
      <xdr:nvGraphicFramePr>
        <xdr:cNvPr id="59" name="グラフ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2106</xdr:row>
      <xdr:rowOff>9524</xdr:rowOff>
    </xdr:from>
    <xdr:to>
      <xdr:col>7</xdr:col>
      <xdr:colOff>723900</xdr:colOff>
      <xdr:row>2119</xdr:row>
      <xdr:rowOff>133349</xdr:rowOff>
    </xdr:to>
    <xdr:graphicFrame macro="">
      <xdr:nvGraphicFramePr>
        <xdr:cNvPr id="60" name="グラフ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2196</xdr:row>
      <xdr:rowOff>19050</xdr:rowOff>
    </xdr:from>
    <xdr:to>
      <xdr:col>7</xdr:col>
      <xdr:colOff>733425</xdr:colOff>
      <xdr:row>2207</xdr:row>
      <xdr:rowOff>152400</xdr:rowOff>
    </xdr:to>
    <xdr:graphicFrame macro="">
      <xdr:nvGraphicFramePr>
        <xdr:cNvPr id="61" name="グラフ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2223</xdr:row>
      <xdr:rowOff>66675</xdr:rowOff>
    </xdr:from>
    <xdr:to>
      <xdr:col>8</xdr:col>
      <xdr:colOff>0</xdr:colOff>
      <xdr:row>2237</xdr:row>
      <xdr:rowOff>0</xdr:rowOff>
    </xdr:to>
    <xdr:graphicFrame macro="">
      <xdr:nvGraphicFramePr>
        <xdr:cNvPr id="62" name="グラフ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2253</xdr:row>
      <xdr:rowOff>19052</xdr:rowOff>
    </xdr:from>
    <xdr:to>
      <xdr:col>6</xdr:col>
      <xdr:colOff>742950</xdr:colOff>
      <xdr:row>2265</xdr:row>
      <xdr:rowOff>142876</xdr:rowOff>
    </xdr:to>
    <xdr:graphicFrame macro="">
      <xdr:nvGraphicFramePr>
        <xdr:cNvPr id="63" name="グラフ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2282</xdr:row>
      <xdr:rowOff>9525</xdr:rowOff>
    </xdr:from>
    <xdr:to>
      <xdr:col>6</xdr:col>
      <xdr:colOff>866775</xdr:colOff>
      <xdr:row>2295</xdr:row>
      <xdr:rowOff>142875</xdr:rowOff>
    </xdr:to>
    <xdr:graphicFrame macro="">
      <xdr:nvGraphicFramePr>
        <xdr:cNvPr id="64" name="グラフ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2342</xdr:row>
      <xdr:rowOff>9526</xdr:rowOff>
    </xdr:from>
    <xdr:to>
      <xdr:col>7</xdr:col>
      <xdr:colOff>9525</xdr:colOff>
      <xdr:row>2355</xdr:row>
      <xdr:rowOff>114300</xdr:rowOff>
    </xdr:to>
    <xdr:graphicFrame macro="">
      <xdr:nvGraphicFramePr>
        <xdr:cNvPr id="65" name="グラフ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1</xdr:colOff>
      <xdr:row>2372</xdr:row>
      <xdr:rowOff>9525</xdr:rowOff>
    </xdr:from>
    <xdr:to>
      <xdr:col>6</xdr:col>
      <xdr:colOff>876300</xdr:colOff>
      <xdr:row>2385</xdr:row>
      <xdr:rowOff>142875</xdr:rowOff>
    </xdr:to>
    <xdr:graphicFrame macro="">
      <xdr:nvGraphicFramePr>
        <xdr:cNvPr id="66" name="グラフ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2402</xdr:row>
      <xdr:rowOff>19050</xdr:rowOff>
    </xdr:from>
    <xdr:to>
      <xdr:col>6</xdr:col>
      <xdr:colOff>866775</xdr:colOff>
      <xdr:row>2415</xdr:row>
      <xdr:rowOff>152400</xdr:rowOff>
    </xdr:to>
    <xdr:graphicFrame macro="">
      <xdr:nvGraphicFramePr>
        <xdr:cNvPr id="67" name="グラフ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2432</xdr:row>
      <xdr:rowOff>9525</xdr:rowOff>
    </xdr:from>
    <xdr:to>
      <xdr:col>6</xdr:col>
      <xdr:colOff>885825</xdr:colOff>
      <xdr:row>2445</xdr:row>
      <xdr:rowOff>142875</xdr:rowOff>
    </xdr:to>
    <xdr:graphicFrame macro="">
      <xdr:nvGraphicFramePr>
        <xdr:cNvPr id="68" name="グラフ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</xdr:colOff>
      <xdr:row>2462</xdr:row>
      <xdr:rowOff>9526</xdr:rowOff>
    </xdr:from>
    <xdr:to>
      <xdr:col>6</xdr:col>
      <xdr:colOff>876300</xdr:colOff>
      <xdr:row>2474</xdr:row>
      <xdr:rowOff>161925</xdr:rowOff>
    </xdr:to>
    <xdr:graphicFrame macro="">
      <xdr:nvGraphicFramePr>
        <xdr:cNvPr id="69" name="グラフ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2484</xdr:row>
      <xdr:rowOff>28573</xdr:rowOff>
    </xdr:from>
    <xdr:to>
      <xdr:col>8</xdr:col>
      <xdr:colOff>0</xdr:colOff>
      <xdr:row>2502</xdr:row>
      <xdr:rowOff>133350</xdr:rowOff>
    </xdr:to>
    <xdr:graphicFrame macro="">
      <xdr:nvGraphicFramePr>
        <xdr:cNvPr id="70" name="グラフ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28575</xdr:colOff>
      <xdr:row>17</xdr:row>
      <xdr:rowOff>76200</xdr:rowOff>
    </xdr:from>
    <xdr:to>
      <xdr:col>6</xdr:col>
      <xdr:colOff>866775</xdr:colOff>
      <xdr:row>28</xdr:row>
      <xdr:rowOff>152400</xdr:rowOff>
    </xdr:to>
    <xdr:graphicFrame macro="">
      <xdr:nvGraphicFramePr>
        <xdr:cNvPr id="71" name="グラフ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104</xdr:row>
      <xdr:rowOff>19051</xdr:rowOff>
    </xdr:from>
    <xdr:to>
      <xdr:col>6</xdr:col>
      <xdr:colOff>885825</xdr:colOff>
      <xdr:row>117</xdr:row>
      <xdr:rowOff>152401</xdr:rowOff>
    </xdr:to>
    <xdr:graphicFrame macro="">
      <xdr:nvGraphicFramePr>
        <xdr:cNvPr id="72" name="グラフ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158</xdr:row>
      <xdr:rowOff>19050</xdr:rowOff>
    </xdr:from>
    <xdr:to>
      <xdr:col>8</xdr:col>
      <xdr:colOff>0</xdr:colOff>
      <xdr:row>177</xdr:row>
      <xdr:rowOff>142875</xdr:rowOff>
    </xdr:to>
    <xdr:graphicFrame macro="">
      <xdr:nvGraphicFramePr>
        <xdr:cNvPr id="73" name="グラフ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253</xdr:row>
      <xdr:rowOff>9526</xdr:rowOff>
    </xdr:from>
    <xdr:to>
      <xdr:col>8</xdr:col>
      <xdr:colOff>0</xdr:colOff>
      <xdr:row>266</xdr:row>
      <xdr:rowOff>161926</xdr:rowOff>
    </xdr:to>
    <xdr:graphicFrame macro="">
      <xdr:nvGraphicFramePr>
        <xdr:cNvPr id="74" name="グラフ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368</xdr:row>
      <xdr:rowOff>19051</xdr:rowOff>
    </xdr:from>
    <xdr:to>
      <xdr:col>8</xdr:col>
      <xdr:colOff>0</xdr:colOff>
      <xdr:row>387</xdr:row>
      <xdr:rowOff>142875</xdr:rowOff>
    </xdr:to>
    <xdr:graphicFrame macro="">
      <xdr:nvGraphicFramePr>
        <xdr:cNvPr id="75" name="グラフ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19050</xdr:colOff>
      <xdr:row>463</xdr:row>
      <xdr:rowOff>9524</xdr:rowOff>
    </xdr:from>
    <xdr:to>
      <xdr:col>6</xdr:col>
      <xdr:colOff>885825</xdr:colOff>
      <xdr:row>477</xdr:row>
      <xdr:rowOff>9525</xdr:rowOff>
    </xdr:to>
    <xdr:graphicFrame macro="">
      <xdr:nvGraphicFramePr>
        <xdr:cNvPr id="76" name="グラフ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553</xdr:row>
      <xdr:rowOff>19050</xdr:rowOff>
    </xdr:from>
    <xdr:to>
      <xdr:col>6</xdr:col>
      <xdr:colOff>876300</xdr:colOff>
      <xdr:row>566</xdr:row>
      <xdr:rowOff>152399</xdr:rowOff>
    </xdr:to>
    <xdr:graphicFrame macro="">
      <xdr:nvGraphicFramePr>
        <xdr:cNvPr id="77" name="グラフ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606</xdr:row>
      <xdr:rowOff>9525</xdr:rowOff>
    </xdr:from>
    <xdr:to>
      <xdr:col>8</xdr:col>
      <xdr:colOff>0</xdr:colOff>
      <xdr:row>627</xdr:row>
      <xdr:rowOff>161925</xdr:rowOff>
    </xdr:to>
    <xdr:graphicFrame macro="">
      <xdr:nvGraphicFramePr>
        <xdr:cNvPr id="78" name="グラフ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702</xdr:row>
      <xdr:rowOff>9526</xdr:rowOff>
    </xdr:from>
    <xdr:to>
      <xdr:col>6</xdr:col>
      <xdr:colOff>876300</xdr:colOff>
      <xdr:row>715</xdr:row>
      <xdr:rowOff>142876</xdr:rowOff>
    </xdr:to>
    <xdr:graphicFrame macro="">
      <xdr:nvGraphicFramePr>
        <xdr:cNvPr id="79" name="グラフ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848</xdr:row>
      <xdr:rowOff>19050</xdr:rowOff>
    </xdr:from>
    <xdr:to>
      <xdr:col>8</xdr:col>
      <xdr:colOff>0</xdr:colOff>
      <xdr:row>868</xdr:row>
      <xdr:rowOff>152400</xdr:rowOff>
    </xdr:to>
    <xdr:graphicFrame macro="">
      <xdr:nvGraphicFramePr>
        <xdr:cNvPr id="81" name="グラフ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1</xdr:colOff>
      <xdr:row>2136</xdr:row>
      <xdr:rowOff>19050</xdr:rowOff>
    </xdr:from>
    <xdr:to>
      <xdr:col>6</xdr:col>
      <xdr:colOff>866776</xdr:colOff>
      <xdr:row>2149</xdr:row>
      <xdr:rowOff>142875</xdr:rowOff>
    </xdr:to>
    <xdr:graphicFrame macro="">
      <xdr:nvGraphicFramePr>
        <xdr:cNvPr id="82" name="グラフ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2166</xdr:row>
      <xdr:rowOff>19052</xdr:rowOff>
    </xdr:from>
    <xdr:to>
      <xdr:col>7</xdr:col>
      <xdr:colOff>714375</xdr:colOff>
      <xdr:row>2179</xdr:row>
      <xdr:rowOff>123826</xdr:rowOff>
    </xdr:to>
    <xdr:graphicFrame macro="">
      <xdr:nvGraphicFramePr>
        <xdr:cNvPr id="83" name="グラフ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134</xdr:row>
      <xdr:rowOff>66677</xdr:rowOff>
    </xdr:from>
    <xdr:to>
      <xdr:col>8</xdr:col>
      <xdr:colOff>0</xdr:colOff>
      <xdr:row>147</xdr:row>
      <xdr:rowOff>161925</xdr:rowOff>
    </xdr:to>
    <xdr:graphicFrame macro="">
      <xdr:nvGraphicFramePr>
        <xdr:cNvPr id="84" name="グラフ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583</xdr:row>
      <xdr:rowOff>28574</xdr:rowOff>
    </xdr:from>
    <xdr:to>
      <xdr:col>8</xdr:col>
      <xdr:colOff>0</xdr:colOff>
      <xdr:row>595</xdr:row>
      <xdr:rowOff>152399</xdr:rowOff>
    </xdr:to>
    <xdr:graphicFrame macro="">
      <xdr:nvGraphicFramePr>
        <xdr:cNvPr id="86" name="グラフ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824</xdr:row>
      <xdr:rowOff>5759</xdr:rowOff>
    </xdr:from>
    <xdr:to>
      <xdr:col>8</xdr:col>
      <xdr:colOff>0</xdr:colOff>
      <xdr:row>837</xdr:row>
      <xdr:rowOff>152401</xdr:rowOff>
    </xdr:to>
    <xdr:graphicFrame macro="">
      <xdr:nvGraphicFramePr>
        <xdr:cNvPr id="87" name="グラフ 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0</xdr:colOff>
      <xdr:row>1292</xdr:row>
      <xdr:rowOff>57150</xdr:rowOff>
    </xdr:from>
    <xdr:to>
      <xdr:col>8</xdr:col>
      <xdr:colOff>0</xdr:colOff>
      <xdr:row>1305</xdr:row>
      <xdr:rowOff>133350</xdr:rowOff>
    </xdr:to>
    <xdr:graphicFrame macro="">
      <xdr:nvGraphicFramePr>
        <xdr:cNvPr id="88" name="グラフ 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</xdr:colOff>
      <xdr:row>2312</xdr:row>
      <xdr:rowOff>9526</xdr:rowOff>
    </xdr:from>
    <xdr:to>
      <xdr:col>8</xdr:col>
      <xdr:colOff>0</xdr:colOff>
      <xdr:row>2325</xdr:row>
      <xdr:rowOff>133350</xdr:rowOff>
    </xdr:to>
    <xdr:graphicFrame macro="">
      <xdr:nvGraphicFramePr>
        <xdr:cNvPr id="85" name="グラフ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0</xdr:colOff>
      <xdr:row>74</xdr:row>
      <xdr:rowOff>19051</xdr:rowOff>
    </xdr:from>
    <xdr:to>
      <xdr:col>8</xdr:col>
      <xdr:colOff>0</xdr:colOff>
      <xdr:row>87</xdr:row>
      <xdr:rowOff>85725</xdr:rowOff>
    </xdr:to>
    <xdr:graphicFrame macro="">
      <xdr:nvGraphicFramePr>
        <xdr:cNvPr id="89" name="グラフ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76200</xdr:colOff>
      <xdr:row>45</xdr:row>
      <xdr:rowOff>66676</xdr:rowOff>
    </xdr:from>
    <xdr:to>
      <xdr:col>8</xdr:col>
      <xdr:colOff>0</xdr:colOff>
      <xdr:row>57</xdr:row>
      <xdr:rowOff>152400</xdr:rowOff>
    </xdr:to>
    <xdr:graphicFrame macro="">
      <xdr:nvGraphicFramePr>
        <xdr:cNvPr id="90" name="グラフ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0</xdr:colOff>
      <xdr:row>523</xdr:row>
      <xdr:rowOff>19050</xdr:rowOff>
    </xdr:from>
    <xdr:to>
      <xdr:col>8</xdr:col>
      <xdr:colOff>0</xdr:colOff>
      <xdr:row>536</xdr:row>
      <xdr:rowOff>161925</xdr:rowOff>
    </xdr:to>
    <xdr:graphicFrame macro="">
      <xdr:nvGraphicFramePr>
        <xdr:cNvPr id="91" name="グラフ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19050</xdr:colOff>
      <xdr:row>493</xdr:row>
      <xdr:rowOff>19052</xdr:rowOff>
    </xdr:from>
    <xdr:to>
      <xdr:col>8</xdr:col>
      <xdr:colOff>0</xdr:colOff>
      <xdr:row>506</xdr:row>
      <xdr:rowOff>161926</xdr:rowOff>
    </xdr:to>
    <xdr:graphicFrame macro="">
      <xdr:nvGraphicFramePr>
        <xdr:cNvPr id="92" name="グラフ 9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0</xdr:colOff>
      <xdr:row>763</xdr:row>
      <xdr:rowOff>9526</xdr:rowOff>
    </xdr:from>
    <xdr:to>
      <xdr:col>8</xdr:col>
      <xdr:colOff>0</xdr:colOff>
      <xdr:row>775</xdr:row>
      <xdr:rowOff>161925</xdr:rowOff>
    </xdr:to>
    <xdr:graphicFrame macro="">
      <xdr:nvGraphicFramePr>
        <xdr:cNvPr id="93" name="グラフ 9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732</xdr:row>
      <xdr:rowOff>9527</xdr:rowOff>
    </xdr:from>
    <xdr:to>
      <xdr:col>8</xdr:col>
      <xdr:colOff>0</xdr:colOff>
      <xdr:row>746</xdr:row>
      <xdr:rowOff>152400</xdr:rowOff>
    </xdr:to>
    <xdr:graphicFrame macro="">
      <xdr:nvGraphicFramePr>
        <xdr:cNvPr id="94" name="グラフ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313</xdr:row>
      <xdr:rowOff>9527</xdr:rowOff>
    </xdr:from>
    <xdr:to>
      <xdr:col>8</xdr:col>
      <xdr:colOff>0</xdr:colOff>
      <xdr:row>326</xdr:row>
      <xdr:rowOff>161925</xdr:rowOff>
    </xdr:to>
    <xdr:graphicFrame macro="">
      <xdr:nvGraphicFramePr>
        <xdr:cNvPr id="97" name="グラフ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283</xdr:row>
      <xdr:rowOff>19051</xdr:rowOff>
    </xdr:from>
    <xdr:to>
      <xdr:col>8</xdr:col>
      <xdr:colOff>0</xdr:colOff>
      <xdr:row>296</xdr:row>
      <xdr:rowOff>161925</xdr:rowOff>
    </xdr:to>
    <xdr:graphicFrame macro="">
      <xdr:nvGraphicFramePr>
        <xdr:cNvPr id="98" name="グラフ 9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343</xdr:row>
      <xdr:rowOff>57151</xdr:rowOff>
    </xdr:from>
    <xdr:to>
      <xdr:col>8</xdr:col>
      <xdr:colOff>0</xdr:colOff>
      <xdr:row>356</xdr:row>
      <xdr:rowOff>152400</xdr:rowOff>
    </xdr:to>
    <xdr:graphicFrame macro="">
      <xdr:nvGraphicFramePr>
        <xdr:cNvPr id="99" name="グラフ 9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792</xdr:row>
      <xdr:rowOff>9526</xdr:rowOff>
    </xdr:from>
    <xdr:to>
      <xdr:col>6</xdr:col>
      <xdr:colOff>876300</xdr:colOff>
      <xdr:row>807</xdr:row>
      <xdr:rowOff>161926</xdr:rowOff>
    </xdr:to>
    <xdr:graphicFrame macro="">
      <xdr:nvGraphicFramePr>
        <xdr:cNvPr id="100" name="グラフ 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3"/>
  <sheetViews>
    <sheetView tabSelected="1" view="pageBreakPreview" topLeftCell="A1865" zoomScale="70" zoomScaleNormal="100" zoomScaleSheetLayoutView="70" workbookViewId="0">
      <selection activeCell="A1881" sqref="A1881:H1881"/>
    </sheetView>
  </sheetViews>
  <sheetFormatPr defaultColWidth="9" defaultRowHeight="13.8"/>
  <cols>
    <col min="1" max="1" width="7.88671875" style="2" customWidth="1"/>
    <col min="2" max="7" width="11.77734375" style="2" customWidth="1"/>
    <col min="8" max="8" width="11.6640625" style="2" customWidth="1"/>
    <col min="9" max="14" width="9" style="2"/>
    <col min="15" max="15" width="14.88671875" style="2" customWidth="1"/>
    <col min="16" max="16" width="3.21875" style="2" customWidth="1"/>
    <col min="17" max="16384" width="9" style="2"/>
  </cols>
  <sheetData>
    <row r="1" spans="1:8" ht="29.25" customHeight="1">
      <c r="A1" s="98" t="s">
        <v>149</v>
      </c>
    </row>
    <row r="2" spans="1:8" s="1" customFormat="1" ht="27.75" customHeight="1">
      <c r="A2" s="185" t="s">
        <v>150</v>
      </c>
      <c r="B2" s="185"/>
      <c r="C2" s="185"/>
      <c r="D2" s="185"/>
      <c r="E2" s="96" t="s">
        <v>147</v>
      </c>
      <c r="G2" s="97"/>
      <c r="H2" s="97"/>
    </row>
    <row r="3" spans="1:8" s="1" customFormat="1" ht="13.5" customHeight="1" thickBot="1">
      <c r="A3" s="135" t="s">
        <v>0</v>
      </c>
      <c r="B3" s="136"/>
      <c r="C3" s="187" t="s">
        <v>22</v>
      </c>
      <c r="D3" s="188"/>
      <c r="E3" s="189"/>
      <c r="F3" s="171" t="s">
        <v>1</v>
      </c>
    </row>
    <row r="4" spans="1:8" s="1" customFormat="1" ht="13.5" customHeight="1">
      <c r="A4" s="137"/>
      <c r="B4" s="138"/>
      <c r="C4" s="7" t="s">
        <v>2</v>
      </c>
      <c r="D4" s="6" t="s">
        <v>3</v>
      </c>
      <c r="E4" s="20" t="s">
        <v>4</v>
      </c>
      <c r="F4" s="172"/>
    </row>
    <row r="5" spans="1:8" s="1" customFormat="1" ht="13.5" customHeight="1">
      <c r="A5" s="224" t="s">
        <v>5</v>
      </c>
      <c r="B5" s="129" t="s">
        <v>6</v>
      </c>
      <c r="C5" s="14">
        <v>113</v>
      </c>
      <c r="D5" s="15">
        <v>95</v>
      </c>
      <c r="E5" s="21">
        <v>0</v>
      </c>
      <c r="F5" s="23">
        <f>SUM(C5:E5)</f>
        <v>208</v>
      </c>
    </row>
    <row r="6" spans="1:8" s="1" customFormat="1" ht="13.5" customHeight="1">
      <c r="A6" s="225"/>
      <c r="B6" s="130"/>
      <c r="C6" s="25">
        <f>C5/F5</f>
        <v>0.54326923076923073</v>
      </c>
      <c r="D6" s="26">
        <f>D5/F5</f>
        <v>0.45673076923076922</v>
      </c>
      <c r="E6" s="27">
        <f>E5/F5</f>
        <v>0</v>
      </c>
      <c r="F6" s="28">
        <v>1</v>
      </c>
    </row>
    <row r="7" spans="1:8" s="1" customFormat="1" ht="13.5" customHeight="1">
      <c r="A7" s="225"/>
      <c r="B7" s="130" t="s">
        <v>7</v>
      </c>
      <c r="C7" s="29">
        <v>225</v>
      </c>
      <c r="D7" s="30">
        <v>163</v>
      </c>
      <c r="E7" s="31">
        <v>2</v>
      </c>
      <c r="F7" s="32">
        <f>SUM(C7:E7)</f>
        <v>390</v>
      </c>
    </row>
    <row r="8" spans="1:8" s="1" customFormat="1" ht="13.5" customHeight="1">
      <c r="A8" s="225"/>
      <c r="B8" s="130"/>
      <c r="C8" s="25">
        <f>C7/F7</f>
        <v>0.57692307692307687</v>
      </c>
      <c r="D8" s="26">
        <f>D7/F7</f>
        <v>0.41794871794871796</v>
      </c>
      <c r="E8" s="27">
        <f>E7/F7</f>
        <v>5.1282051282051282E-3</v>
      </c>
      <c r="F8" s="28">
        <v>1</v>
      </c>
    </row>
    <row r="9" spans="1:8" s="1" customFormat="1" ht="13.5" customHeight="1">
      <c r="A9" s="225"/>
      <c r="B9" s="130" t="s">
        <v>8</v>
      </c>
      <c r="C9" s="29">
        <v>91</v>
      </c>
      <c r="D9" s="30">
        <v>60</v>
      </c>
      <c r="E9" s="31">
        <v>1</v>
      </c>
      <c r="F9" s="32">
        <v>152</v>
      </c>
    </row>
    <row r="10" spans="1:8" s="1" customFormat="1" ht="13.5" customHeight="1">
      <c r="A10" s="225"/>
      <c r="B10" s="130"/>
      <c r="C10" s="25">
        <f>C9/F9</f>
        <v>0.59868421052631582</v>
      </c>
      <c r="D10" s="26">
        <f>D9/F9</f>
        <v>0.39473684210526316</v>
      </c>
      <c r="E10" s="27">
        <f>E9/F9</f>
        <v>6.5789473684210523E-3</v>
      </c>
      <c r="F10" s="28">
        <v>1</v>
      </c>
    </row>
    <row r="11" spans="1:8" s="1" customFormat="1" ht="13.5" customHeight="1">
      <c r="A11" s="225"/>
      <c r="B11" s="130" t="s">
        <v>9</v>
      </c>
      <c r="C11" s="29">
        <v>76</v>
      </c>
      <c r="D11" s="30">
        <v>52</v>
      </c>
      <c r="E11" s="31">
        <v>0</v>
      </c>
      <c r="F11" s="32">
        <v>128</v>
      </c>
    </row>
    <row r="12" spans="1:8" s="1" customFormat="1" ht="13.5" customHeight="1">
      <c r="A12" s="225"/>
      <c r="B12" s="130"/>
      <c r="C12" s="25">
        <f>C11/F11</f>
        <v>0.59375</v>
      </c>
      <c r="D12" s="26">
        <f>D11/F11</f>
        <v>0.40625</v>
      </c>
      <c r="E12" s="27">
        <f>E11/F11</f>
        <v>0</v>
      </c>
      <c r="F12" s="28">
        <v>1</v>
      </c>
    </row>
    <row r="13" spans="1:8" s="1" customFormat="1" ht="13.5" customHeight="1">
      <c r="A13" s="225"/>
      <c r="B13" s="130" t="s">
        <v>10</v>
      </c>
      <c r="C13" s="29">
        <v>36</v>
      </c>
      <c r="D13" s="30">
        <v>18</v>
      </c>
      <c r="E13" s="31">
        <v>0</v>
      </c>
      <c r="F13" s="32">
        <v>54</v>
      </c>
    </row>
    <row r="14" spans="1:8" s="1" customFormat="1" ht="13.5" customHeight="1">
      <c r="A14" s="226"/>
      <c r="B14" s="131"/>
      <c r="C14" s="25">
        <f>C13/F13</f>
        <v>0.66666666666666663</v>
      </c>
      <c r="D14" s="26">
        <f>D13/F13</f>
        <v>0.33333333333333331</v>
      </c>
      <c r="E14" s="27">
        <f>E13/F13</f>
        <v>0</v>
      </c>
      <c r="F14" s="28">
        <v>1</v>
      </c>
    </row>
    <row r="15" spans="1:8" s="1" customFormat="1" ht="13.5" customHeight="1">
      <c r="A15" s="170" t="s">
        <v>1</v>
      </c>
      <c r="B15" s="183"/>
      <c r="C15" s="14">
        <f>C5+C7+C9+C11+C13</f>
        <v>541</v>
      </c>
      <c r="D15" s="15">
        <f>D5+D7+D9+D11+D13</f>
        <v>388</v>
      </c>
      <c r="E15" s="15">
        <f>E5+E7+E9+E11+E13</f>
        <v>3</v>
      </c>
      <c r="F15" s="23">
        <f>SUM(C15:E15)</f>
        <v>932</v>
      </c>
    </row>
    <row r="16" spans="1:8" s="1" customFormat="1" ht="13.5" customHeight="1">
      <c r="A16" s="182"/>
      <c r="B16" s="184"/>
      <c r="C16" s="17">
        <f>C15/F15</f>
        <v>0.58047210300429186</v>
      </c>
      <c r="D16" s="18">
        <f>D15/F15</f>
        <v>0.41630901287553645</v>
      </c>
      <c r="E16" s="22">
        <f>E15/F15</f>
        <v>3.2188841201716738E-3</v>
      </c>
      <c r="F16" s="24">
        <v>1</v>
      </c>
    </row>
    <row r="17" spans="1:8" s="1" customFormat="1" ht="5.25" customHeight="1">
      <c r="A17" s="99"/>
      <c r="B17" s="99"/>
      <c r="C17" s="63"/>
      <c r="D17" s="63"/>
      <c r="E17" s="63"/>
      <c r="F17" s="63"/>
    </row>
    <row r="18" spans="1:8" s="1" customFormat="1" ht="13.5" customHeight="1"/>
    <row r="19" spans="1:8" s="1" customFormat="1" ht="13.5" customHeight="1"/>
    <row r="20" spans="1:8" s="1" customFormat="1" ht="13.5" customHeight="1"/>
    <row r="21" spans="1:8" s="1" customFormat="1" ht="13.5" customHeight="1"/>
    <row r="22" spans="1:8" s="1" customFormat="1" ht="13.5" customHeight="1"/>
    <row r="23" spans="1:8" s="1" customFormat="1" ht="13.5" customHeight="1"/>
    <row r="24" spans="1:8" s="1" customFormat="1" ht="13.5" customHeight="1"/>
    <row r="25" spans="1:8" s="1" customFormat="1" ht="13.5" customHeight="1"/>
    <row r="26" spans="1:8" s="1" customFormat="1" ht="13.5" customHeight="1"/>
    <row r="27" spans="1:8" s="1" customFormat="1" ht="13.5" customHeight="1"/>
    <row r="28" spans="1:8" s="1" customFormat="1" ht="13.5" customHeight="1"/>
    <row r="29" spans="1:8" s="1" customFormat="1" ht="13.5" customHeight="1"/>
    <row r="30" spans="1:8" s="1" customFormat="1" ht="24" customHeight="1">
      <c r="A30" s="185" t="s">
        <v>151</v>
      </c>
      <c r="B30" s="185"/>
      <c r="C30" s="185"/>
      <c r="D30" s="185"/>
      <c r="E30" s="185"/>
      <c r="F30" s="185"/>
      <c r="G30" s="185"/>
      <c r="H30" s="185"/>
    </row>
    <row r="31" spans="1:8" s="1" customFormat="1" ht="13.5" customHeight="1" thickBot="1">
      <c r="A31" s="74" t="s">
        <v>0</v>
      </c>
      <c r="B31" s="75"/>
      <c r="C31" s="165" t="s">
        <v>118</v>
      </c>
      <c r="D31" s="166"/>
      <c r="E31" s="166"/>
      <c r="F31" s="166"/>
      <c r="G31" s="167"/>
      <c r="H31" s="171" t="s">
        <v>1</v>
      </c>
    </row>
    <row r="32" spans="1:8" s="1" customFormat="1" ht="13.5" customHeight="1">
      <c r="A32" s="76"/>
      <c r="B32" s="77"/>
      <c r="C32" s="112" t="s">
        <v>119</v>
      </c>
      <c r="D32" s="113" t="s">
        <v>120</v>
      </c>
      <c r="E32" s="113" t="s">
        <v>121</v>
      </c>
      <c r="F32" s="113" t="s">
        <v>122</v>
      </c>
      <c r="G32" s="112" t="s">
        <v>117</v>
      </c>
      <c r="H32" s="172"/>
    </row>
    <row r="33" spans="1:8" s="1" customFormat="1" ht="13.5" customHeight="1">
      <c r="A33" s="143" t="s">
        <v>5</v>
      </c>
      <c r="B33" s="129" t="s">
        <v>6</v>
      </c>
      <c r="C33" s="61">
        <v>75</v>
      </c>
      <c r="D33" s="67">
        <v>29</v>
      </c>
      <c r="E33" s="67">
        <v>8</v>
      </c>
      <c r="F33" s="67">
        <v>1</v>
      </c>
      <c r="G33" s="61">
        <v>0</v>
      </c>
      <c r="H33" s="41">
        <v>113</v>
      </c>
    </row>
    <row r="34" spans="1:8" s="1" customFormat="1" ht="13.5" customHeight="1">
      <c r="A34" s="144"/>
      <c r="B34" s="130"/>
      <c r="C34" s="62">
        <v>0.66371681415929207</v>
      </c>
      <c r="D34" s="68">
        <v>0.25663716814159293</v>
      </c>
      <c r="E34" s="68">
        <v>7.0796460176991149E-2</v>
      </c>
      <c r="F34" s="68">
        <v>8.8495575221238937E-3</v>
      </c>
      <c r="G34" s="62">
        <v>0</v>
      </c>
      <c r="H34" s="44">
        <v>1</v>
      </c>
    </row>
    <row r="35" spans="1:8" s="1" customFormat="1" ht="13.5" customHeight="1">
      <c r="A35" s="144"/>
      <c r="B35" s="130" t="s">
        <v>7</v>
      </c>
      <c r="C35" s="61">
        <v>66</v>
      </c>
      <c r="D35" s="67">
        <v>68</v>
      </c>
      <c r="E35" s="67">
        <v>59</v>
      </c>
      <c r="F35" s="67">
        <v>32</v>
      </c>
      <c r="G35" s="61">
        <v>0</v>
      </c>
      <c r="H35" s="41">
        <v>225</v>
      </c>
    </row>
    <row r="36" spans="1:8" s="1" customFormat="1" ht="13.5" customHeight="1">
      <c r="A36" s="144"/>
      <c r="B36" s="130"/>
      <c r="C36" s="62">
        <v>0.29333333333333333</v>
      </c>
      <c r="D36" s="68">
        <v>0.30222222222222223</v>
      </c>
      <c r="E36" s="68">
        <v>0.26222222222222219</v>
      </c>
      <c r="F36" s="68">
        <v>0.14222222222222222</v>
      </c>
      <c r="G36" s="62">
        <v>0</v>
      </c>
      <c r="H36" s="42">
        <v>1</v>
      </c>
    </row>
    <row r="37" spans="1:8" s="1" customFormat="1" ht="13.5" customHeight="1">
      <c r="A37" s="144"/>
      <c r="B37" s="130" t="s">
        <v>8</v>
      </c>
      <c r="C37" s="64">
        <v>28</v>
      </c>
      <c r="D37" s="70">
        <v>18</v>
      </c>
      <c r="E37" s="70">
        <v>14</v>
      </c>
      <c r="F37" s="70">
        <v>30</v>
      </c>
      <c r="G37" s="64">
        <v>1</v>
      </c>
      <c r="H37" s="43">
        <v>91</v>
      </c>
    </row>
    <row r="38" spans="1:8" s="1" customFormat="1" ht="13.5" customHeight="1">
      <c r="A38" s="144"/>
      <c r="B38" s="130"/>
      <c r="C38" s="62">
        <v>0.30769230769230771</v>
      </c>
      <c r="D38" s="68">
        <v>0.19780219780219782</v>
      </c>
      <c r="E38" s="68">
        <v>0.15384615384615385</v>
      </c>
      <c r="F38" s="68">
        <v>0.32967032967032961</v>
      </c>
      <c r="G38" s="62">
        <v>1.098901098901099E-2</v>
      </c>
      <c r="H38" s="44">
        <v>1</v>
      </c>
    </row>
    <row r="39" spans="1:8" s="1" customFormat="1" ht="13.5" customHeight="1">
      <c r="A39" s="144"/>
      <c r="B39" s="130" t="s">
        <v>9</v>
      </c>
      <c r="C39" s="61">
        <v>15</v>
      </c>
      <c r="D39" s="67">
        <v>10</v>
      </c>
      <c r="E39" s="67">
        <v>15</v>
      </c>
      <c r="F39" s="67">
        <v>35</v>
      </c>
      <c r="G39" s="61">
        <v>1</v>
      </c>
      <c r="H39" s="41">
        <v>76</v>
      </c>
    </row>
    <row r="40" spans="1:8" s="1" customFormat="1" ht="13.5" customHeight="1">
      <c r="A40" s="144"/>
      <c r="B40" s="130"/>
      <c r="C40" s="63">
        <v>0.19736842105263158</v>
      </c>
      <c r="D40" s="69">
        <v>0.13157894736842105</v>
      </c>
      <c r="E40" s="69">
        <v>0.19736842105263158</v>
      </c>
      <c r="F40" s="69">
        <v>0.46052631578947367</v>
      </c>
      <c r="G40" s="63">
        <v>1.3157894736842106E-2</v>
      </c>
      <c r="H40" s="42">
        <v>1</v>
      </c>
    </row>
    <row r="41" spans="1:8" s="1" customFormat="1" ht="13.5" customHeight="1">
      <c r="A41" s="144"/>
      <c r="B41" s="130" t="s">
        <v>10</v>
      </c>
      <c r="C41" s="64">
        <v>4</v>
      </c>
      <c r="D41" s="70">
        <v>4</v>
      </c>
      <c r="E41" s="70">
        <v>6</v>
      </c>
      <c r="F41" s="70">
        <v>21</v>
      </c>
      <c r="G41" s="64">
        <v>1</v>
      </c>
      <c r="H41" s="43">
        <v>36</v>
      </c>
    </row>
    <row r="42" spans="1:8" s="1" customFormat="1" ht="13.5" customHeight="1">
      <c r="A42" s="144"/>
      <c r="B42" s="131"/>
      <c r="C42" s="63">
        <v>0.1111111111111111</v>
      </c>
      <c r="D42" s="69">
        <v>0.1111111111111111</v>
      </c>
      <c r="E42" s="69">
        <v>0.16666666666666669</v>
      </c>
      <c r="F42" s="69">
        <v>0.58333333333333337</v>
      </c>
      <c r="G42" s="63">
        <v>2.7777777777777776E-2</v>
      </c>
      <c r="H42" s="42">
        <v>1</v>
      </c>
    </row>
    <row r="43" spans="1:8" s="1" customFormat="1" ht="13.5" customHeight="1">
      <c r="A43" s="170" t="s">
        <v>1</v>
      </c>
      <c r="B43" s="140"/>
      <c r="C43" s="14">
        <v>188</v>
      </c>
      <c r="D43" s="15">
        <v>129</v>
      </c>
      <c r="E43" s="15">
        <v>102</v>
      </c>
      <c r="F43" s="15">
        <v>119</v>
      </c>
      <c r="G43" s="15">
        <v>3</v>
      </c>
      <c r="H43" s="23">
        <f>SUM(C43:G43)</f>
        <v>541</v>
      </c>
    </row>
    <row r="44" spans="1:8" s="1" customFormat="1" ht="13.5" customHeight="1">
      <c r="A44" s="141"/>
      <c r="B44" s="142"/>
      <c r="C44" s="17">
        <v>0.34750462107208874</v>
      </c>
      <c r="D44" s="18">
        <v>0.23844731977818853</v>
      </c>
      <c r="E44" s="18">
        <v>0.18853974121996303</v>
      </c>
      <c r="F44" s="72">
        <v>0.21996303142329018</v>
      </c>
      <c r="G44" s="66">
        <v>5.5452865064695009E-3</v>
      </c>
      <c r="H44" s="24">
        <v>1</v>
      </c>
    </row>
    <row r="45" spans="1:8" s="1" customFormat="1" ht="5.25" customHeight="1">
      <c r="A45" s="99"/>
      <c r="B45" s="99"/>
      <c r="C45" s="63"/>
      <c r="D45" s="63"/>
      <c r="E45" s="63"/>
      <c r="F45" s="63"/>
    </row>
    <row r="46" spans="1:8" s="1" customFormat="1" ht="13.5" customHeight="1"/>
    <row r="47" spans="1:8" s="1" customFormat="1" ht="13.5" customHeight="1"/>
    <row r="48" spans="1:8" s="1" customFormat="1" ht="13.5" customHeight="1"/>
    <row r="49" spans="1:8" s="1" customFormat="1" ht="13.5" customHeight="1"/>
    <row r="50" spans="1:8" s="1" customFormat="1" ht="13.5" customHeight="1"/>
    <row r="51" spans="1:8" s="1" customFormat="1" ht="13.5" customHeight="1"/>
    <row r="52" spans="1:8" s="1" customFormat="1" ht="13.5" customHeight="1"/>
    <row r="53" spans="1:8" s="1" customFormat="1" ht="13.5" customHeight="1"/>
    <row r="54" spans="1:8" s="1" customFormat="1" ht="13.5" customHeight="1"/>
    <row r="55" spans="1:8" s="1" customFormat="1" ht="13.5" customHeight="1"/>
    <row r="56" spans="1:8" s="1" customFormat="1" ht="13.5" customHeight="1"/>
    <row r="57" spans="1:8" s="1" customFormat="1" ht="13.5" customHeight="1"/>
    <row r="58" spans="1:8" s="1" customFormat="1" ht="13.5" customHeight="1"/>
    <row r="59" spans="1:8" s="1" customFormat="1" ht="27.75" customHeight="1">
      <c r="A59" s="185" t="s">
        <v>152</v>
      </c>
      <c r="B59" s="185"/>
      <c r="C59" s="185"/>
      <c r="D59" s="185"/>
      <c r="E59" s="185"/>
      <c r="F59" s="185"/>
      <c r="G59" s="185"/>
      <c r="H59" s="185"/>
    </row>
    <row r="60" spans="1:8" s="1" customFormat="1" ht="13.5" customHeight="1" thickBot="1">
      <c r="A60" s="74" t="s">
        <v>0</v>
      </c>
      <c r="B60" s="75"/>
      <c r="C60" s="165" t="s">
        <v>132</v>
      </c>
      <c r="D60" s="166"/>
      <c r="E60" s="166"/>
      <c r="F60" s="166"/>
      <c r="G60" s="167"/>
      <c r="H60" s="171" t="s">
        <v>1</v>
      </c>
    </row>
    <row r="61" spans="1:8" s="1" customFormat="1" ht="13.5" customHeight="1">
      <c r="A61" s="76"/>
      <c r="B61" s="77"/>
      <c r="C61" s="114" t="s">
        <v>113</v>
      </c>
      <c r="D61" s="115" t="s">
        <v>114</v>
      </c>
      <c r="E61" s="115" t="s">
        <v>115</v>
      </c>
      <c r="F61" s="115" t="s">
        <v>116</v>
      </c>
      <c r="G61" s="114" t="s">
        <v>117</v>
      </c>
      <c r="H61" s="172"/>
    </row>
    <row r="62" spans="1:8" s="1" customFormat="1" ht="13.5" customHeight="1">
      <c r="A62" s="143" t="s">
        <v>5</v>
      </c>
      <c r="B62" s="129" t="s">
        <v>6</v>
      </c>
      <c r="C62" s="61">
        <v>54</v>
      </c>
      <c r="D62" s="67">
        <v>27</v>
      </c>
      <c r="E62" s="67">
        <v>13</v>
      </c>
      <c r="F62" s="67">
        <v>16</v>
      </c>
      <c r="G62" s="61">
        <v>3</v>
      </c>
      <c r="H62" s="41">
        <v>113</v>
      </c>
    </row>
    <row r="63" spans="1:8" s="1" customFormat="1" ht="13.5" customHeight="1">
      <c r="A63" s="144"/>
      <c r="B63" s="130"/>
      <c r="C63" s="62">
        <v>0.47787610619469029</v>
      </c>
      <c r="D63" s="68">
        <v>0.23893805309734514</v>
      </c>
      <c r="E63" s="68">
        <v>0.11504424778761062</v>
      </c>
      <c r="F63" s="68">
        <v>0.1415929203539823</v>
      </c>
      <c r="G63" s="62">
        <v>2.6548672566371681E-2</v>
      </c>
      <c r="H63" s="44">
        <v>1</v>
      </c>
    </row>
    <row r="64" spans="1:8" s="1" customFormat="1" ht="13.5" customHeight="1">
      <c r="A64" s="144"/>
      <c r="B64" s="130" t="s">
        <v>7</v>
      </c>
      <c r="C64" s="61">
        <v>72</v>
      </c>
      <c r="D64" s="67">
        <v>45</v>
      </c>
      <c r="E64" s="67">
        <v>63</v>
      </c>
      <c r="F64" s="67">
        <v>42</v>
      </c>
      <c r="G64" s="61">
        <v>3</v>
      </c>
      <c r="H64" s="41">
        <v>225</v>
      </c>
    </row>
    <row r="65" spans="1:8" s="1" customFormat="1" ht="13.5" customHeight="1">
      <c r="A65" s="144"/>
      <c r="B65" s="130"/>
      <c r="C65" s="62">
        <v>0.32</v>
      </c>
      <c r="D65" s="68">
        <v>0.2</v>
      </c>
      <c r="E65" s="68">
        <v>0.28000000000000003</v>
      </c>
      <c r="F65" s="68">
        <v>0.18666666666666668</v>
      </c>
      <c r="G65" s="62">
        <v>1.3333333333333334E-2</v>
      </c>
      <c r="H65" s="42">
        <v>1</v>
      </c>
    </row>
    <row r="66" spans="1:8" s="1" customFormat="1" ht="13.5" customHeight="1">
      <c r="A66" s="144"/>
      <c r="B66" s="130" t="s">
        <v>8</v>
      </c>
      <c r="C66" s="64">
        <v>23</v>
      </c>
      <c r="D66" s="70">
        <v>25</v>
      </c>
      <c r="E66" s="70">
        <v>26</v>
      </c>
      <c r="F66" s="70">
        <v>16</v>
      </c>
      <c r="G66" s="64">
        <v>1</v>
      </c>
      <c r="H66" s="43">
        <v>91</v>
      </c>
    </row>
    <row r="67" spans="1:8" s="1" customFormat="1" ht="13.5" customHeight="1">
      <c r="A67" s="144"/>
      <c r="B67" s="130"/>
      <c r="C67" s="62">
        <v>0.25274725274725274</v>
      </c>
      <c r="D67" s="68">
        <v>0.27472527472527475</v>
      </c>
      <c r="E67" s="68">
        <v>0.2857142857142857</v>
      </c>
      <c r="F67" s="68">
        <v>0.17582417582417584</v>
      </c>
      <c r="G67" s="62">
        <v>1.098901098901099E-2</v>
      </c>
      <c r="H67" s="44">
        <v>1</v>
      </c>
    </row>
    <row r="68" spans="1:8" s="1" customFormat="1" ht="13.5" customHeight="1">
      <c r="A68" s="144"/>
      <c r="B68" s="130" t="s">
        <v>9</v>
      </c>
      <c r="C68" s="61">
        <v>17</v>
      </c>
      <c r="D68" s="67">
        <v>21</v>
      </c>
      <c r="E68" s="67">
        <v>25</v>
      </c>
      <c r="F68" s="67">
        <v>12</v>
      </c>
      <c r="G68" s="61">
        <v>1</v>
      </c>
      <c r="H68" s="41">
        <v>76</v>
      </c>
    </row>
    <row r="69" spans="1:8" s="1" customFormat="1" ht="13.5" customHeight="1">
      <c r="A69" s="144"/>
      <c r="B69" s="130"/>
      <c r="C69" s="63">
        <v>0.22368421052631579</v>
      </c>
      <c r="D69" s="69">
        <v>0.27631578947368424</v>
      </c>
      <c r="E69" s="69">
        <v>0.32894736842105265</v>
      </c>
      <c r="F69" s="69">
        <v>0.15789473684210525</v>
      </c>
      <c r="G69" s="63">
        <v>1.3157894736842105E-2</v>
      </c>
      <c r="H69" s="42">
        <v>1</v>
      </c>
    </row>
    <row r="70" spans="1:8" s="1" customFormat="1" ht="13.5" customHeight="1">
      <c r="A70" s="144"/>
      <c r="B70" s="130" t="s">
        <v>10</v>
      </c>
      <c r="C70" s="64">
        <v>6</v>
      </c>
      <c r="D70" s="70">
        <v>7</v>
      </c>
      <c r="E70" s="70">
        <v>13</v>
      </c>
      <c r="F70" s="70">
        <v>8</v>
      </c>
      <c r="G70" s="64">
        <v>2</v>
      </c>
      <c r="H70" s="43">
        <v>36</v>
      </c>
    </row>
    <row r="71" spans="1:8" s="1" customFormat="1" ht="13.5" customHeight="1">
      <c r="A71" s="144"/>
      <c r="B71" s="131"/>
      <c r="C71" s="63">
        <v>0.16666666666666666</v>
      </c>
      <c r="D71" s="69">
        <v>0.19444444444444445</v>
      </c>
      <c r="E71" s="69">
        <v>0.3611111111111111</v>
      </c>
      <c r="F71" s="69">
        <v>0.22222222222222221</v>
      </c>
      <c r="G71" s="63">
        <v>5.5555555555555552E-2</v>
      </c>
      <c r="H71" s="42">
        <v>1</v>
      </c>
    </row>
    <row r="72" spans="1:8" s="1" customFormat="1" ht="13.5" customHeight="1">
      <c r="A72" s="170" t="s">
        <v>1</v>
      </c>
      <c r="B72" s="140"/>
      <c r="C72" s="14">
        <v>172</v>
      </c>
      <c r="D72" s="15">
        <v>125</v>
      </c>
      <c r="E72" s="15">
        <v>140</v>
      </c>
      <c r="F72" s="15">
        <v>94</v>
      </c>
      <c r="G72" s="15">
        <v>10</v>
      </c>
      <c r="H72" s="23">
        <f>SUM(C72:G72)</f>
        <v>541</v>
      </c>
    </row>
    <row r="73" spans="1:8" s="1" customFormat="1" ht="13.5" customHeight="1">
      <c r="A73" s="141"/>
      <c r="B73" s="142"/>
      <c r="C73" s="17">
        <v>0.31792975970425141</v>
      </c>
      <c r="D73" s="18">
        <v>0.23105360443622922</v>
      </c>
      <c r="E73" s="18">
        <v>0.25878003696857671</v>
      </c>
      <c r="F73" s="72">
        <v>0.17375231053604437</v>
      </c>
      <c r="G73" s="66">
        <v>1.8484288354898338E-2</v>
      </c>
      <c r="H73" s="24">
        <v>1</v>
      </c>
    </row>
    <row r="74" spans="1:8" s="1" customFormat="1" ht="5.25" customHeight="1">
      <c r="A74" s="99"/>
      <c r="B74" s="99"/>
      <c r="C74" s="63"/>
      <c r="D74" s="63"/>
      <c r="E74" s="63"/>
      <c r="F74" s="63"/>
    </row>
    <row r="75" spans="1:8" s="1" customFormat="1" ht="13.5" customHeight="1"/>
    <row r="76" spans="1:8" s="1" customFormat="1" ht="13.5" customHeight="1"/>
    <row r="77" spans="1:8" s="1" customFormat="1" ht="13.5" customHeight="1"/>
    <row r="78" spans="1:8" s="1" customFormat="1" ht="13.5" customHeight="1"/>
    <row r="79" spans="1:8" s="1" customFormat="1" ht="13.5" customHeight="1"/>
    <row r="80" spans="1:8" s="1" customFormat="1" ht="13.5" customHeight="1"/>
    <row r="81" spans="1:7" s="1" customFormat="1" ht="13.5" customHeight="1"/>
    <row r="82" spans="1:7" s="1" customFormat="1" ht="13.5" customHeight="1"/>
    <row r="83" spans="1:7" s="1" customFormat="1" ht="13.5" customHeight="1"/>
    <row r="84" spans="1:7" s="1" customFormat="1" ht="13.5" customHeight="1"/>
    <row r="85" spans="1:7" s="1" customFormat="1" ht="13.5" customHeight="1"/>
    <row r="86" spans="1:7" s="1" customFormat="1" ht="13.5" customHeight="1"/>
    <row r="87" spans="1:7" s="1" customFormat="1" ht="13.5" customHeight="1"/>
    <row r="88" spans="1:7" s="1" customFormat="1" ht="13.5" customHeight="1"/>
    <row r="89" spans="1:7" s="1" customFormat="1" ht="21" customHeight="1">
      <c r="A89" s="227" t="s">
        <v>212</v>
      </c>
      <c r="B89" s="185"/>
      <c r="C89" s="185"/>
      <c r="D89" s="185"/>
      <c r="E89" s="185"/>
      <c r="F89" s="185"/>
      <c r="G89" s="185"/>
    </row>
    <row r="90" spans="1:7" s="1" customFormat="1" ht="13.5" customHeight="1" thickBot="1">
      <c r="A90" s="135" t="s">
        <v>0</v>
      </c>
      <c r="B90" s="136"/>
      <c r="C90" s="220" t="s">
        <v>23</v>
      </c>
      <c r="D90" s="188"/>
      <c r="E90" s="188"/>
      <c r="F90" s="189"/>
      <c r="G90" s="171" t="s">
        <v>1</v>
      </c>
    </row>
    <row r="91" spans="1:7" s="1" customFormat="1" ht="13.5" customHeight="1">
      <c r="A91" s="137"/>
      <c r="B91" s="138"/>
      <c r="C91" s="38" t="s">
        <v>11</v>
      </c>
      <c r="D91" s="39" t="s">
        <v>12</v>
      </c>
      <c r="E91" s="39" t="s">
        <v>13</v>
      </c>
      <c r="F91" s="40" t="s">
        <v>4</v>
      </c>
      <c r="G91" s="193"/>
    </row>
    <row r="92" spans="1:7" s="1" customFormat="1" ht="13.5" customHeight="1">
      <c r="A92" s="170" t="s">
        <v>5</v>
      </c>
      <c r="B92" s="179" t="s">
        <v>6</v>
      </c>
      <c r="C92" s="14">
        <v>5</v>
      </c>
      <c r="D92" s="15">
        <v>94</v>
      </c>
      <c r="E92" s="15">
        <v>14</v>
      </c>
      <c r="F92" s="16">
        <v>0</v>
      </c>
      <c r="G92" s="23">
        <f>SUM(C92:F92)</f>
        <v>113</v>
      </c>
    </row>
    <row r="93" spans="1:7" s="1" customFormat="1" ht="13.5" customHeight="1">
      <c r="A93" s="181"/>
      <c r="B93" s="180"/>
      <c r="C93" s="25">
        <f>C92/G92</f>
        <v>4.4247787610619468E-2</v>
      </c>
      <c r="D93" s="26">
        <f>D92/G92</f>
        <v>0.83185840707964598</v>
      </c>
      <c r="E93" s="26">
        <f>E92/G92</f>
        <v>0.12389380530973451</v>
      </c>
      <c r="F93" s="37">
        <f>F92/G92</f>
        <v>0</v>
      </c>
      <c r="G93" s="28">
        <v>1</v>
      </c>
    </row>
    <row r="94" spans="1:7" s="1" customFormat="1" ht="13.5" customHeight="1">
      <c r="A94" s="181"/>
      <c r="B94" s="194" t="s">
        <v>7</v>
      </c>
      <c r="C94" s="45">
        <v>35</v>
      </c>
      <c r="D94" s="46">
        <v>148</v>
      </c>
      <c r="E94" s="46">
        <v>42</v>
      </c>
      <c r="F94" s="47">
        <v>0</v>
      </c>
      <c r="G94" s="41">
        <f>SUM(C94:F94)</f>
        <v>225</v>
      </c>
    </row>
    <row r="95" spans="1:7" s="1" customFormat="1" ht="13.5" customHeight="1">
      <c r="A95" s="181"/>
      <c r="B95" s="133"/>
      <c r="C95" s="25">
        <f>C94/G94</f>
        <v>0.15555555555555556</v>
      </c>
      <c r="D95" s="26">
        <f>D94/G94</f>
        <v>0.65777777777777779</v>
      </c>
      <c r="E95" s="26">
        <f>E94/G94</f>
        <v>0.18666666666666668</v>
      </c>
      <c r="F95" s="37">
        <f>F94/G94</f>
        <v>0</v>
      </c>
      <c r="G95" s="42">
        <v>1</v>
      </c>
    </row>
    <row r="96" spans="1:7" s="1" customFormat="1" ht="13.5" customHeight="1">
      <c r="A96" s="181"/>
      <c r="B96" s="132" t="s">
        <v>8</v>
      </c>
      <c r="C96" s="51">
        <v>21</v>
      </c>
      <c r="D96" s="52">
        <v>50</v>
      </c>
      <c r="E96" s="52">
        <v>18</v>
      </c>
      <c r="F96" s="53">
        <v>2</v>
      </c>
      <c r="G96" s="43">
        <v>91</v>
      </c>
    </row>
    <row r="97" spans="1:7" s="1" customFormat="1" ht="13.5" customHeight="1">
      <c r="A97" s="181"/>
      <c r="B97" s="133"/>
      <c r="C97" s="25">
        <f>C96/G96</f>
        <v>0.23076923076923078</v>
      </c>
      <c r="D97" s="26">
        <f>D96/G96</f>
        <v>0.5494505494505495</v>
      </c>
      <c r="E97" s="26">
        <f>E96/G96</f>
        <v>0.19780219780219779</v>
      </c>
      <c r="F97" s="37">
        <f>F96/G96</f>
        <v>2.197802197802198E-2</v>
      </c>
      <c r="G97" s="44">
        <v>1</v>
      </c>
    </row>
    <row r="98" spans="1:7" s="1" customFormat="1" ht="13.5" customHeight="1">
      <c r="A98" s="181"/>
      <c r="B98" s="132" t="s">
        <v>9</v>
      </c>
      <c r="C98" s="51">
        <v>20</v>
      </c>
      <c r="D98" s="52">
        <v>39</v>
      </c>
      <c r="E98" s="52">
        <v>16</v>
      </c>
      <c r="F98" s="53">
        <v>1</v>
      </c>
      <c r="G98" s="43">
        <v>76</v>
      </c>
    </row>
    <row r="99" spans="1:7" s="1" customFormat="1" ht="13.5" customHeight="1">
      <c r="A99" s="181"/>
      <c r="B99" s="133"/>
      <c r="C99" s="25">
        <f>C98/G98</f>
        <v>0.26315789473684209</v>
      </c>
      <c r="D99" s="26">
        <f>D98/G98</f>
        <v>0.51315789473684215</v>
      </c>
      <c r="E99" s="26">
        <f>E98/G98</f>
        <v>0.21052631578947367</v>
      </c>
      <c r="F99" s="37">
        <f>F98/G98</f>
        <v>1.3157894736842105E-2</v>
      </c>
      <c r="G99" s="44">
        <v>1</v>
      </c>
    </row>
    <row r="100" spans="1:7" s="1" customFormat="1" ht="13.5" customHeight="1">
      <c r="A100" s="181"/>
      <c r="B100" s="132" t="s">
        <v>10</v>
      </c>
      <c r="C100" s="45">
        <v>9</v>
      </c>
      <c r="D100" s="46">
        <v>21</v>
      </c>
      <c r="E100" s="46">
        <v>6</v>
      </c>
      <c r="F100" s="47">
        <v>0</v>
      </c>
      <c r="G100" s="41">
        <v>36</v>
      </c>
    </row>
    <row r="101" spans="1:7" s="1" customFormat="1" ht="13.5" customHeight="1">
      <c r="A101" s="182"/>
      <c r="B101" s="195"/>
      <c r="C101" s="25">
        <f>C100/G100</f>
        <v>0.25</v>
      </c>
      <c r="D101" s="26">
        <f>D100/G100</f>
        <v>0.58333333333333337</v>
      </c>
      <c r="E101" s="26">
        <f>E100/G100</f>
        <v>0.16666666666666666</v>
      </c>
      <c r="F101" s="37">
        <f>F100/G100</f>
        <v>0</v>
      </c>
      <c r="G101" s="42">
        <v>1</v>
      </c>
    </row>
    <row r="102" spans="1:7" s="1" customFormat="1" ht="13.5" customHeight="1">
      <c r="A102" s="170" t="s">
        <v>1</v>
      </c>
      <c r="B102" s="183"/>
      <c r="C102" s="14">
        <f>C92+C94+C96+C98+C100</f>
        <v>90</v>
      </c>
      <c r="D102" s="15">
        <f>D92+D94+D96+D98+D100</f>
        <v>352</v>
      </c>
      <c r="E102" s="15">
        <f>E92+E94+E96+E98+E100</f>
        <v>96</v>
      </c>
      <c r="F102" s="16">
        <f>F92+F94+F96+F98+F100</f>
        <v>3</v>
      </c>
      <c r="G102" s="23">
        <f>SUM(C102:F102)</f>
        <v>541</v>
      </c>
    </row>
    <row r="103" spans="1:7" s="1" customFormat="1" ht="13.5" customHeight="1">
      <c r="A103" s="182"/>
      <c r="B103" s="184"/>
      <c r="C103" s="17">
        <f>C102/G102</f>
        <v>0.16635859519408502</v>
      </c>
      <c r="D103" s="18">
        <f>D102/G102</f>
        <v>0.65064695009242146</v>
      </c>
      <c r="E103" s="18">
        <f>E102/G102</f>
        <v>0.17744916820702403</v>
      </c>
      <c r="F103" s="19">
        <f>F102/G102</f>
        <v>5.5452865064695009E-3</v>
      </c>
      <c r="G103" s="24">
        <v>1</v>
      </c>
    </row>
    <row r="104" spans="1:7" s="1" customFormat="1" ht="6" customHeight="1">
      <c r="A104" s="99"/>
      <c r="B104" s="99"/>
      <c r="C104" s="63"/>
      <c r="D104" s="63"/>
      <c r="E104" s="63"/>
      <c r="F104" s="63"/>
      <c r="G104" s="63"/>
    </row>
    <row r="105" spans="1:7" s="1" customFormat="1" ht="13.5" customHeight="1">
      <c r="A105" s="99"/>
      <c r="B105" s="99"/>
      <c r="C105" s="63"/>
      <c r="D105" s="63"/>
      <c r="E105" s="63"/>
      <c r="F105" s="63"/>
      <c r="G105" s="63"/>
    </row>
    <row r="106" spans="1:7" s="1" customFormat="1" ht="13.5" customHeight="1">
      <c r="A106" s="99"/>
      <c r="B106" s="99"/>
      <c r="C106" s="63"/>
      <c r="D106" s="63"/>
      <c r="E106" s="63"/>
      <c r="F106" s="63"/>
      <c r="G106" s="63"/>
    </row>
    <row r="107" spans="1:7" s="1" customFormat="1" ht="13.5" customHeight="1">
      <c r="A107" s="99"/>
      <c r="B107" s="99"/>
      <c r="C107" s="63"/>
      <c r="D107" s="63"/>
      <c r="E107" s="63"/>
      <c r="F107" s="63"/>
      <c r="G107" s="63"/>
    </row>
    <row r="108" spans="1:7" s="1" customFormat="1" ht="13.5" customHeight="1">
      <c r="A108" s="99"/>
      <c r="B108" s="99"/>
      <c r="C108" s="63"/>
      <c r="D108" s="63"/>
      <c r="E108" s="63"/>
      <c r="F108" s="63"/>
      <c r="G108" s="63"/>
    </row>
    <row r="109" spans="1:7" s="1" customFormat="1" ht="13.5" customHeight="1">
      <c r="A109" s="99"/>
      <c r="B109" s="99"/>
      <c r="C109" s="63"/>
      <c r="D109" s="63"/>
      <c r="E109" s="63"/>
      <c r="F109" s="63"/>
      <c r="G109" s="63"/>
    </row>
    <row r="110" spans="1:7" s="1" customFormat="1" ht="13.5" customHeight="1">
      <c r="A110" s="99"/>
      <c r="B110" s="99"/>
      <c r="C110" s="63"/>
      <c r="D110" s="63"/>
      <c r="E110" s="63"/>
      <c r="F110" s="63"/>
      <c r="G110" s="63"/>
    </row>
    <row r="111" spans="1:7" s="1" customFormat="1" ht="13.5" customHeight="1">
      <c r="A111" s="99"/>
      <c r="B111" s="99"/>
      <c r="C111" s="63"/>
      <c r="D111" s="63"/>
      <c r="E111" s="63"/>
      <c r="F111" s="63"/>
      <c r="G111" s="63"/>
    </row>
    <row r="112" spans="1:7" s="1" customFormat="1" ht="13.5" customHeight="1">
      <c r="A112" s="99"/>
      <c r="B112" s="99"/>
      <c r="C112" s="63"/>
      <c r="D112" s="63"/>
      <c r="E112" s="63"/>
      <c r="F112" s="63"/>
      <c r="G112" s="63"/>
    </row>
    <row r="113" spans="1:8" s="1" customFormat="1" ht="13.5" customHeight="1">
      <c r="A113" s="99"/>
      <c r="B113" s="99"/>
      <c r="C113" s="63"/>
      <c r="D113" s="63"/>
      <c r="E113" s="63"/>
      <c r="F113" s="63"/>
      <c r="G113" s="63"/>
    </row>
    <row r="114" spans="1:8" s="1" customFormat="1" ht="13.5" customHeight="1">
      <c r="A114" s="99"/>
      <c r="B114" s="99"/>
      <c r="C114" s="63"/>
      <c r="D114" s="63"/>
      <c r="E114" s="63"/>
      <c r="F114" s="63"/>
      <c r="G114" s="63"/>
    </row>
    <row r="115" spans="1:8" s="1" customFormat="1" ht="13.5" customHeight="1">
      <c r="A115" s="99"/>
      <c r="B115" s="99"/>
      <c r="C115" s="63"/>
      <c r="D115" s="63"/>
      <c r="E115" s="63"/>
      <c r="F115" s="63"/>
      <c r="G115" s="63"/>
    </row>
    <row r="116" spans="1:8" s="1" customFormat="1" ht="13.5" customHeight="1">
      <c r="A116" s="99"/>
      <c r="B116" s="99"/>
      <c r="C116" s="63"/>
      <c r="D116" s="63"/>
      <c r="E116" s="63"/>
      <c r="F116" s="63"/>
      <c r="G116" s="63"/>
    </row>
    <row r="117" spans="1:8" s="1" customFormat="1" ht="13.5" customHeight="1"/>
    <row r="118" spans="1:8" s="1" customFormat="1" ht="13.5" customHeight="1"/>
    <row r="119" spans="1:8" s="1" customFormat="1" ht="24" customHeight="1">
      <c r="A119" s="163" t="s">
        <v>213</v>
      </c>
      <c r="B119" s="163"/>
      <c r="C119" s="163"/>
      <c r="D119" s="163"/>
      <c r="E119" s="163"/>
      <c r="F119" s="163"/>
      <c r="G119" s="163"/>
      <c r="H119" s="163"/>
    </row>
    <row r="120" spans="1:8" s="1" customFormat="1" ht="13.5" customHeight="1" thickBot="1">
      <c r="A120" s="74" t="s">
        <v>0</v>
      </c>
      <c r="B120" s="75"/>
      <c r="C120" s="228" t="s">
        <v>96</v>
      </c>
      <c r="D120" s="229"/>
      <c r="E120" s="229"/>
      <c r="F120" s="229"/>
      <c r="G120" s="230"/>
      <c r="H120" s="171" t="s">
        <v>1</v>
      </c>
    </row>
    <row r="121" spans="1:8" s="1" customFormat="1" ht="13.5" customHeight="1">
      <c r="A121" s="76"/>
      <c r="B121" s="77"/>
      <c r="C121" s="116" t="s">
        <v>92</v>
      </c>
      <c r="D121" s="117" t="s">
        <v>93</v>
      </c>
      <c r="E121" s="117" t="s">
        <v>94</v>
      </c>
      <c r="F121" s="117" t="s">
        <v>95</v>
      </c>
      <c r="G121" s="118" t="s">
        <v>250</v>
      </c>
      <c r="H121" s="193"/>
    </row>
    <row r="122" spans="1:8" s="1" customFormat="1" ht="13.5" customHeight="1">
      <c r="A122" s="170" t="s">
        <v>5</v>
      </c>
      <c r="B122" s="129" t="s">
        <v>6</v>
      </c>
      <c r="C122" s="14">
        <v>49</v>
      </c>
      <c r="D122" s="15">
        <v>31</v>
      </c>
      <c r="E122" s="15">
        <v>21</v>
      </c>
      <c r="F122" s="15">
        <v>10</v>
      </c>
      <c r="G122" s="16">
        <v>2</v>
      </c>
      <c r="H122" s="23">
        <f>SUM(C122:G122)</f>
        <v>113</v>
      </c>
    </row>
    <row r="123" spans="1:8" s="1" customFormat="1" ht="13.5" customHeight="1">
      <c r="A123" s="181"/>
      <c r="B123" s="130"/>
      <c r="C123" s="25">
        <f>C122/H122</f>
        <v>0.4336283185840708</v>
      </c>
      <c r="D123" s="26">
        <f>D122/H122</f>
        <v>0.27433628318584069</v>
      </c>
      <c r="E123" s="26">
        <f>E122/H122</f>
        <v>0.18584070796460178</v>
      </c>
      <c r="F123" s="26">
        <f>F122/H122</f>
        <v>8.8495575221238937E-2</v>
      </c>
      <c r="G123" s="37">
        <f>G122/H122</f>
        <v>1.7699115044247787E-2</v>
      </c>
      <c r="H123" s="28">
        <v>1</v>
      </c>
    </row>
    <row r="124" spans="1:8" s="1" customFormat="1" ht="13.5" customHeight="1">
      <c r="A124" s="181"/>
      <c r="B124" s="130" t="s">
        <v>7</v>
      </c>
      <c r="C124" s="45">
        <v>65</v>
      </c>
      <c r="D124" s="46">
        <v>67</v>
      </c>
      <c r="E124" s="46">
        <v>39</v>
      </c>
      <c r="F124" s="46">
        <v>48</v>
      </c>
      <c r="G124" s="47">
        <v>6</v>
      </c>
      <c r="H124" s="41">
        <f>SUM(C124:G124)</f>
        <v>225</v>
      </c>
    </row>
    <row r="125" spans="1:8" s="1" customFormat="1" ht="13.5" customHeight="1">
      <c r="A125" s="181"/>
      <c r="B125" s="130"/>
      <c r="C125" s="25">
        <f>C124/H124</f>
        <v>0.28888888888888886</v>
      </c>
      <c r="D125" s="26">
        <f>D124/H124</f>
        <v>0.29777777777777775</v>
      </c>
      <c r="E125" s="26">
        <f>E124/H124</f>
        <v>0.17333333333333334</v>
      </c>
      <c r="F125" s="26">
        <f>F124/H124</f>
        <v>0.21333333333333335</v>
      </c>
      <c r="G125" s="37">
        <f>G124/H124</f>
        <v>2.6666666666666668E-2</v>
      </c>
      <c r="H125" s="42">
        <v>1</v>
      </c>
    </row>
    <row r="126" spans="1:8" s="1" customFormat="1" ht="13.5" customHeight="1">
      <c r="A126" s="181"/>
      <c r="B126" s="130" t="s">
        <v>8</v>
      </c>
      <c r="C126" s="51">
        <v>18</v>
      </c>
      <c r="D126" s="52">
        <v>27</v>
      </c>
      <c r="E126" s="52">
        <v>18</v>
      </c>
      <c r="F126" s="52">
        <v>22</v>
      </c>
      <c r="G126" s="53">
        <v>6</v>
      </c>
      <c r="H126" s="43">
        <f>SUM(C126:G126)</f>
        <v>91</v>
      </c>
    </row>
    <row r="127" spans="1:8" s="1" customFormat="1" ht="13.5" customHeight="1">
      <c r="A127" s="181"/>
      <c r="B127" s="130"/>
      <c r="C127" s="25">
        <f>C126/H126</f>
        <v>0.19780219780219779</v>
      </c>
      <c r="D127" s="26">
        <f>D126/H126</f>
        <v>0.2967032967032967</v>
      </c>
      <c r="E127" s="26">
        <f>E126/H126</f>
        <v>0.19780219780219779</v>
      </c>
      <c r="F127" s="26">
        <f>F126/H126</f>
        <v>0.24175824175824176</v>
      </c>
      <c r="G127" s="37">
        <f>G126/H126</f>
        <v>6.5934065934065936E-2</v>
      </c>
      <c r="H127" s="44">
        <v>1</v>
      </c>
    </row>
    <row r="128" spans="1:8" s="1" customFormat="1" ht="13.5" customHeight="1">
      <c r="A128" s="181"/>
      <c r="B128" s="130" t="s">
        <v>9</v>
      </c>
      <c r="C128" s="51">
        <v>5</v>
      </c>
      <c r="D128" s="52">
        <v>12</v>
      </c>
      <c r="E128" s="52">
        <v>26</v>
      </c>
      <c r="F128" s="52">
        <v>31</v>
      </c>
      <c r="G128" s="53">
        <v>2</v>
      </c>
      <c r="H128" s="43">
        <f>SUM(C128:G128)</f>
        <v>76</v>
      </c>
    </row>
    <row r="129" spans="1:8" s="1" customFormat="1" ht="13.5" customHeight="1">
      <c r="A129" s="181"/>
      <c r="B129" s="130"/>
      <c r="C129" s="25">
        <f>C128/H128</f>
        <v>6.5789473684210523E-2</v>
      </c>
      <c r="D129" s="26">
        <f>D128/H128</f>
        <v>0.15789473684210525</v>
      </c>
      <c r="E129" s="26">
        <f>E128/H128</f>
        <v>0.34210526315789475</v>
      </c>
      <c r="F129" s="26">
        <f>F128/H128</f>
        <v>0.40789473684210525</v>
      </c>
      <c r="G129" s="37">
        <f>G128/H128</f>
        <v>2.6315789473684209E-2</v>
      </c>
      <c r="H129" s="44">
        <v>1</v>
      </c>
    </row>
    <row r="130" spans="1:8" s="1" customFormat="1" ht="13.5" customHeight="1">
      <c r="A130" s="181"/>
      <c r="B130" s="130" t="s">
        <v>10</v>
      </c>
      <c r="C130" s="45">
        <v>9</v>
      </c>
      <c r="D130" s="46">
        <v>3</v>
      </c>
      <c r="E130" s="46">
        <v>6</v>
      </c>
      <c r="F130" s="46">
        <v>18</v>
      </c>
      <c r="G130" s="47">
        <v>0</v>
      </c>
      <c r="H130" s="41">
        <f>SUM(C130:G130)</f>
        <v>36</v>
      </c>
    </row>
    <row r="131" spans="1:8" s="1" customFormat="1" ht="13.5" customHeight="1">
      <c r="A131" s="182"/>
      <c r="B131" s="131"/>
      <c r="C131" s="25">
        <f>C130/H130</f>
        <v>0.25</v>
      </c>
      <c r="D131" s="26">
        <f>D130/H130</f>
        <v>8.3333333333333329E-2</v>
      </c>
      <c r="E131" s="26">
        <f>E130/H130</f>
        <v>0.16666666666666666</v>
      </c>
      <c r="F131" s="26">
        <f>F130/H130</f>
        <v>0.5</v>
      </c>
      <c r="G131" s="37">
        <f>G130/H130</f>
        <v>0</v>
      </c>
      <c r="H131" s="42">
        <v>1</v>
      </c>
    </row>
    <row r="132" spans="1:8" s="1" customFormat="1" ht="13.5" customHeight="1">
      <c r="A132" s="170" t="s">
        <v>1</v>
      </c>
      <c r="B132" s="183"/>
      <c r="C132" s="14">
        <v>146</v>
      </c>
      <c r="D132" s="15">
        <v>140</v>
      </c>
      <c r="E132" s="15">
        <v>110</v>
      </c>
      <c r="F132" s="15">
        <v>129</v>
      </c>
      <c r="G132" s="16">
        <f>G122+G124+G126+G128+G130</f>
        <v>16</v>
      </c>
      <c r="H132" s="23">
        <f>H122+H124+H126+H128+H130</f>
        <v>541</v>
      </c>
    </row>
    <row r="133" spans="1:8" s="1" customFormat="1" ht="13.5" customHeight="1">
      <c r="A133" s="182"/>
      <c r="B133" s="184"/>
      <c r="C133" s="17">
        <f>C132/H132</f>
        <v>0.26987060998151569</v>
      </c>
      <c r="D133" s="18">
        <f>D132/H132</f>
        <v>0.25878003696857671</v>
      </c>
      <c r="E133" s="18">
        <f>E132/H132</f>
        <v>0.20332717190388169</v>
      </c>
      <c r="F133" s="18">
        <f>F132/H132</f>
        <v>0.23844731977818853</v>
      </c>
      <c r="G133" s="19">
        <f>G132/H132</f>
        <v>2.9574861367837338E-2</v>
      </c>
      <c r="H133" s="24">
        <v>1</v>
      </c>
    </row>
    <row r="134" spans="1:8" s="1" customFormat="1" ht="6" customHeight="1">
      <c r="A134" s="99"/>
      <c r="B134" s="99"/>
      <c r="C134" s="63"/>
      <c r="D134" s="63"/>
      <c r="E134" s="63"/>
      <c r="F134" s="63"/>
      <c r="G134" s="63"/>
    </row>
    <row r="135" spans="1:8" s="1" customFormat="1" ht="13.5" customHeight="1">
      <c r="A135" s="99"/>
      <c r="B135" s="99"/>
      <c r="C135" s="63"/>
      <c r="D135" s="63"/>
      <c r="E135" s="63"/>
      <c r="F135" s="63"/>
      <c r="G135" s="63"/>
      <c r="H135" s="63"/>
    </row>
    <row r="136" spans="1:8" s="1" customFormat="1" ht="13.5" customHeight="1">
      <c r="A136" s="99"/>
      <c r="B136" s="99"/>
      <c r="C136" s="63"/>
      <c r="D136" s="63"/>
      <c r="E136" s="63"/>
      <c r="F136" s="63"/>
      <c r="G136" s="63"/>
      <c r="H136" s="63"/>
    </row>
    <row r="137" spans="1:8" s="1" customFormat="1" ht="13.5" customHeight="1">
      <c r="A137" s="99"/>
      <c r="B137" s="99"/>
      <c r="C137" s="63"/>
      <c r="D137" s="63"/>
      <c r="E137" s="63"/>
      <c r="F137" s="63"/>
      <c r="G137" s="63"/>
      <c r="H137" s="63"/>
    </row>
    <row r="138" spans="1:8" s="1" customFormat="1" ht="13.5" customHeight="1">
      <c r="A138" s="99"/>
      <c r="B138" s="99"/>
      <c r="C138" s="63"/>
      <c r="D138" s="63"/>
      <c r="E138" s="63"/>
      <c r="F138" s="63"/>
      <c r="G138" s="63"/>
      <c r="H138" s="63"/>
    </row>
    <row r="139" spans="1:8" s="1" customFormat="1" ht="13.5" customHeight="1">
      <c r="A139" s="99"/>
      <c r="B139" s="99"/>
      <c r="C139" s="63"/>
      <c r="D139" s="63"/>
      <c r="E139" s="63"/>
      <c r="F139" s="63"/>
      <c r="G139" s="63"/>
      <c r="H139" s="63"/>
    </row>
    <row r="140" spans="1:8" s="1" customFormat="1" ht="13.5" customHeight="1">
      <c r="A140" s="99"/>
      <c r="B140" s="99"/>
      <c r="C140" s="63"/>
      <c r="D140" s="63"/>
      <c r="E140" s="63"/>
      <c r="F140" s="63"/>
      <c r="G140" s="63"/>
      <c r="H140" s="63"/>
    </row>
    <row r="141" spans="1:8" s="1" customFormat="1" ht="13.5" customHeight="1">
      <c r="A141" s="99"/>
      <c r="B141" s="99"/>
      <c r="C141" s="63"/>
      <c r="D141" s="63"/>
      <c r="E141" s="63"/>
      <c r="F141" s="63"/>
      <c r="G141" s="63"/>
      <c r="H141" s="63"/>
    </row>
    <row r="142" spans="1:8" s="1" customFormat="1" ht="13.5" customHeight="1">
      <c r="A142" s="99"/>
      <c r="B142" s="99"/>
      <c r="C142" s="63"/>
      <c r="D142" s="63"/>
      <c r="E142" s="63"/>
      <c r="F142" s="63"/>
      <c r="G142" s="63"/>
      <c r="H142" s="63"/>
    </row>
    <row r="143" spans="1:8" s="1" customFormat="1" ht="13.5" customHeight="1">
      <c r="A143" s="99"/>
      <c r="B143" s="99"/>
      <c r="C143" s="63"/>
      <c r="D143" s="63"/>
      <c r="E143" s="63"/>
      <c r="F143" s="63"/>
      <c r="G143" s="63"/>
      <c r="H143" s="63"/>
    </row>
    <row r="144" spans="1:8" s="1" customFormat="1" ht="13.5" customHeight="1">
      <c r="A144" s="99"/>
      <c r="B144" s="99"/>
      <c r="C144" s="63"/>
      <c r="D144" s="63"/>
      <c r="E144" s="63"/>
      <c r="F144" s="63"/>
      <c r="G144" s="63"/>
      <c r="H144" s="63"/>
    </row>
    <row r="145" spans="1:8" s="1" customFormat="1" ht="13.5" customHeight="1">
      <c r="A145" s="99"/>
      <c r="B145" s="99"/>
      <c r="C145" s="63"/>
      <c r="D145" s="63"/>
      <c r="E145" s="63"/>
      <c r="F145" s="63"/>
      <c r="G145" s="63"/>
      <c r="H145" s="63"/>
    </row>
    <row r="146" spans="1:8" s="1" customFormat="1" ht="13.5" customHeight="1">
      <c r="A146" s="99"/>
      <c r="B146" s="99"/>
      <c r="C146" s="63"/>
      <c r="D146" s="63"/>
      <c r="E146" s="63"/>
      <c r="F146" s="63"/>
      <c r="G146" s="63"/>
      <c r="H146" s="63"/>
    </row>
    <row r="147" spans="1:8" s="1" customFormat="1" ht="13.5" customHeight="1">
      <c r="A147" s="99"/>
      <c r="B147" s="99"/>
      <c r="C147" s="63"/>
      <c r="D147" s="63"/>
      <c r="E147" s="63"/>
      <c r="F147" s="63"/>
      <c r="G147" s="63"/>
      <c r="H147" s="63"/>
    </row>
    <row r="148" spans="1:8" s="1" customFormat="1" ht="13.5" customHeight="1">
      <c r="A148" s="99"/>
      <c r="B148" s="99"/>
      <c r="C148" s="63"/>
      <c r="D148" s="63"/>
      <c r="E148" s="63"/>
      <c r="F148" s="63"/>
      <c r="G148" s="63"/>
      <c r="H148" s="63"/>
    </row>
    <row r="149" spans="1:8" s="1" customFormat="1" ht="28.5" customHeight="1">
      <c r="A149" s="95" t="s">
        <v>211</v>
      </c>
    </row>
    <row r="150" spans="1:8" s="1" customFormat="1" ht="13.5" customHeight="1">
      <c r="A150" s="176"/>
      <c r="B150" s="177"/>
      <c r="C150" s="178"/>
      <c r="D150" s="35" t="s">
        <v>6</v>
      </c>
      <c r="E150" s="33" t="s">
        <v>7</v>
      </c>
      <c r="F150" s="33" t="s">
        <v>8</v>
      </c>
      <c r="G150" s="33" t="s">
        <v>9</v>
      </c>
      <c r="H150" s="34" t="s">
        <v>10</v>
      </c>
    </row>
    <row r="151" spans="1:8" s="1" customFormat="1" ht="13.5" customHeight="1">
      <c r="A151" s="173" t="s">
        <v>61</v>
      </c>
      <c r="B151" s="174"/>
      <c r="C151" s="175"/>
      <c r="D151" s="36">
        <v>0.79600000000000004</v>
      </c>
      <c r="E151" s="26">
        <v>0.8</v>
      </c>
      <c r="F151" s="26">
        <v>0.67032967032967039</v>
      </c>
      <c r="G151" s="26">
        <v>0.76315789473684204</v>
      </c>
      <c r="H151" s="37">
        <v>0.61111111111111116</v>
      </c>
    </row>
    <row r="152" spans="1:8" s="1" customFormat="1" ht="13.5" customHeight="1">
      <c r="A152" s="151" t="s">
        <v>62</v>
      </c>
      <c r="B152" s="152"/>
      <c r="C152" s="153"/>
      <c r="D152" s="8">
        <v>0.504</v>
      </c>
      <c r="E152" s="9">
        <v>0.70199999999999996</v>
      </c>
      <c r="F152" s="9">
        <v>0.69230769230769229</v>
      </c>
      <c r="G152" s="9">
        <v>0.81578947368421051</v>
      </c>
      <c r="H152" s="10">
        <v>0.77777777777777768</v>
      </c>
    </row>
    <row r="153" spans="1:8" s="1" customFormat="1" ht="13.5" customHeight="1">
      <c r="A153" s="151" t="s">
        <v>63</v>
      </c>
      <c r="B153" s="152"/>
      <c r="C153" s="153"/>
      <c r="D153" s="8">
        <v>0.38900000000000001</v>
      </c>
      <c r="E153" s="9">
        <v>0.58699999999999997</v>
      </c>
      <c r="F153" s="9">
        <v>0.68131868131868134</v>
      </c>
      <c r="G153" s="9">
        <v>0.82894736842105265</v>
      </c>
      <c r="H153" s="10">
        <v>0.91666666666666674</v>
      </c>
    </row>
    <row r="154" spans="1:8" s="1" customFormat="1" ht="13.5" customHeight="1">
      <c r="A154" s="151" t="s">
        <v>64</v>
      </c>
      <c r="B154" s="152"/>
      <c r="C154" s="153"/>
      <c r="D154" s="8">
        <v>0.496</v>
      </c>
      <c r="E154" s="9">
        <v>0.54700000000000004</v>
      </c>
      <c r="F154" s="9">
        <v>0.43956043956043955</v>
      </c>
      <c r="G154" s="9">
        <v>0.55263157894736847</v>
      </c>
      <c r="H154" s="10">
        <v>0.41666666666666663</v>
      </c>
    </row>
    <row r="155" spans="1:8" s="1" customFormat="1" ht="13.5" customHeight="1">
      <c r="A155" s="151" t="s">
        <v>65</v>
      </c>
      <c r="B155" s="152"/>
      <c r="C155" s="153"/>
      <c r="D155" s="8">
        <v>0.34499999999999997</v>
      </c>
      <c r="E155" s="9">
        <v>0.60799999999999998</v>
      </c>
      <c r="F155" s="9">
        <v>0.7362637362637362</v>
      </c>
      <c r="G155" s="9">
        <v>0.86842105263157887</v>
      </c>
      <c r="H155" s="10">
        <v>0.86111111111111116</v>
      </c>
    </row>
    <row r="156" spans="1:8" s="1" customFormat="1" ht="13.5" customHeight="1">
      <c r="A156" s="151" t="s">
        <v>66</v>
      </c>
      <c r="B156" s="152"/>
      <c r="C156" s="153"/>
      <c r="D156" s="8">
        <v>0.46899999999999997</v>
      </c>
      <c r="E156" s="9">
        <v>0.51100000000000001</v>
      </c>
      <c r="F156" s="9">
        <v>0.56043956043956045</v>
      </c>
      <c r="G156" s="9">
        <v>0.88157894736842113</v>
      </c>
      <c r="H156" s="10">
        <v>0.83333333333333326</v>
      </c>
    </row>
    <row r="157" spans="1:8" s="1" customFormat="1" ht="13.5" customHeight="1">
      <c r="A157" s="221" t="s">
        <v>67</v>
      </c>
      <c r="B157" s="222"/>
      <c r="C157" s="223"/>
      <c r="D157" s="11">
        <v>0.45100000000000001</v>
      </c>
      <c r="E157" s="12">
        <v>0.58699999999999997</v>
      </c>
      <c r="F157" s="12">
        <v>0.68131868131868134</v>
      </c>
      <c r="G157" s="12">
        <v>0.82894736842105265</v>
      </c>
      <c r="H157" s="13">
        <v>0.88888888888888884</v>
      </c>
    </row>
    <row r="158" spans="1:8" s="1" customFormat="1" ht="6" customHeight="1">
      <c r="A158" s="99"/>
      <c r="B158" s="99"/>
      <c r="C158" s="63"/>
      <c r="D158" s="63"/>
      <c r="E158" s="63"/>
      <c r="F158" s="63"/>
      <c r="G158" s="63"/>
    </row>
    <row r="159" spans="1:8" s="1" customFormat="1" ht="13.5" customHeight="1"/>
    <row r="160" spans="1:8" s="1" customFormat="1" ht="13.5" customHeight="1"/>
    <row r="161" spans="1:1" s="1" customFormat="1" ht="13.5" customHeight="1"/>
    <row r="162" spans="1:1" s="1" customFormat="1" ht="13.5" customHeight="1"/>
    <row r="163" spans="1:1" s="1" customFormat="1" ht="13.5" customHeight="1"/>
    <row r="164" spans="1:1" s="1" customFormat="1" ht="13.5" customHeight="1"/>
    <row r="165" spans="1:1" s="1" customFormat="1" ht="13.5" customHeight="1"/>
    <row r="166" spans="1:1" s="1" customFormat="1" ht="13.5" customHeight="1"/>
    <row r="167" spans="1:1" s="1" customFormat="1" ht="13.5" customHeight="1"/>
    <row r="168" spans="1:1" s="1" customFormat="1" ht="13.5" customHeight="1"/>
    <row r="169" spans="1:1" s="1" customFormat="1" ht="13.5" customHeight="1"/>
    <row r="170" spans="1:1" s="1" customFormat="1" ht="13.5" customHeight="1"/>
    <row r="171" spans="1:1" s="1" customFormat="1" ht="13.5" customHeight="1"/>
    <row r="172" spans="1:1" s="1" customFormat="1" ht="13.5" customHeight="1"/>
    <row r="173" spans="1:1" s="1" customFormat="1" ht="13.5" customHeight="1"/>
    <row r="174" spans="1:1" s="1" customFormat="1" ht="13.5" customHeight="1"/>
    <row r="175" spans="1:1" s="1" customFormat="1" ht="13.5" customHeight="1"/>
    <row r="176" spans="1:1" s="1" customFormat="1" ht="21.75" customHeight="1">
      <c r="A176" s="95" t="s">
        <v>211</v>
      </c>
    </row>
    <row r="177" spans="1:8" s="1" customFormat="1" ht="13.5" customHeight="1"/>
    <row r="178" spans="1:8" s="1" customFormat="1" ht="13.5" customHeight="1"/>
    <row r="179" spans="1:8" s="1" customFormat="1" ht="23.25" customHeight="1">
      <c r="A179" s="185" t="s">
        <v>153</v>
      </c>
      <c r="B179" s="186"/>
      <c r="C179" s="186"/>
      <c r="D179" s="186"/>
      <c r="E179" s="186"/>
      <c r="F179" s="186"/>
      <c r="G179" s="186"/>
      <c r="H179" s="186"/>
    </row>
    <row r="180" spans="1:8" s="1" customFormat="1" ht="13.5" customHeight="1" thickBot="1">
      <c r="A180" s="135" t="s">
        <v>0</v>
      </c>
      <c r="B180" s="136"/>
      <c r="C180" s="165" t="s">
        <v>89</v>
      </c>
      <c r="D180" s="166"/>
      <c r="E180" s="166"/>
      <c r="F180" s="166"/>
      <c r="G180" s="167"/>
      <c r="H180" s="171" t="s">
        <v>1</v>
      </c>
    </row>
    <row r="181" spans="1:8" s="1" customFormat="1" ht="26.25" customHeight="1">
      <c r="A181" s="137"/>
      <c r="B181" s="138"/>
      <c r="C181" s="112" t="s">
        <v>47</v>
      </c>
      <c r="D181" s="113" t="s">
        <v>48</v>
      </c>
      <c r="E181" s="113" t="s">
        <v>49</v>
      </c>
      <c r="F181" s="113" t="s">
        <v>251</v>
      </c>
      <c r="G181" s="112" t="s">
        <v>250</v>
      </c>
      <c r="H181" s="172"/>
    </row>
    <row r="182" spans="1:8" s="1" customFormat="1" ht="13.5" customHeight="1">
      <c r="A182" s="143" t="s">
        <v>5</v>
      </c>
      <c r="B182" s="179" t="s">
        <v>6</v>
      </c>
      <c r="C182" s="61">
        <v>16</v>
      </c>
      <c r="D182" s="67">
        <v>28</v>
      </c>
      <c r="E182" s="67">
        <v>44</v>
      </c>
      <c r="F182" s="67">
        <v>13</v>
      </c>
      <c r="G182" s="61">
        <v>12</v>
      </c>
      <c r="H182" s="41">
        <v>113</v>
      </c>
    </row>
    <row r="183" spans="1:8" s="1" customFormat="1" ht="13.5" customHeight="1">
      <c r="A183" s="144"/>
      <c r="B183" s="146"/>
      <c r="C183" s="62">
        <f>C182/H182</f>
        <v>0.1415929203539823</v>
      </c>
      <c r="D183" s="68">
        <f>D182/H182</f>
        <v>0.24778761061946902</v>
      </c>
      <c r="E183" s="68">
        <f>E182/H182</f>
        <v>0.38938053097345132</v>
      </c>
      <c r="F183" s="68">
        <f>F182/H182</f>
        <v>0.11504424778761062</v>
      </c>
      <c r="G183" s="62">
        <f>G182/H182</f>
        <v>0.10619469026548672</v>
      </c>
      <c r="H183" s="44">
        <v>1</v>
      </c>
    </row>
    <row r="184" spans="1:8" s="1" customFormat="1" ht="13.5" customHeight="1">
      <c r="A184" s="144"/>
      <c r="B184" s="147" t="s">
        <v>7</v>
      </c>
      <c r="C184" s="61">
        <v>33</v>
      </c>
      <c r="D184" s="67">
        <v>71</v>
      </c>
      <c r="E184" s="67">
        <v>96</v>
      </c>
      <c r="F184" s="67">
        <v>13</v>
      </c>
      <c r="G184" s="61">
        <v>12</v>
      </c>
      <c r="H184" s="41">
        <v>225</v>
      </c>
    </row>
    <row r="185" spans="1:8" s="1" customFormat="1" ht="13.5" customHeight="1">
      <c r="A185" s="144"/>
      <c r="B185" s="147"/>
      <c r="C185" s="62">
        <f>C184/H184</f>
        <v>0.14666666666666667</v>
      </c>
      <c r="D185" s="68">
        <f>D184/H184</f>
        <v>0.31555555555555553</v>
      </c>
      <c r="E185" s="68">
        <f>E184/H184</f>
        <v>0.42666666666666669</v>
      </c>
      <c r="F185" s="68">
        <f>F184/H184</f>
        <v>5.7777777777777775E-2</v>
      </c>
      <c r="G185" s="62">
        <f>G184/H184</f>
        <v>5.3333333333333337E-2</v>
      </c>
      <c r="H185" s="42">
        <v>1</v>
      </c>
    </row>
    <row r="186" spans="1:8" s="1" customFormat="1" ht="13.5" customHeight="1">
      <c r="A186" s="144"/>
      <c r="B186" s="145" t="s">
        <v>8</v>
      </c>
      <c r="C186" s="64">
        <v>19</v>
      </c>
      <c r="D186" s="70">
        <v>34</v>
      </c>
      <c r="E186" s="70">
        <v>29</v>
      </c>
      <c r="F186" s="70">
        <v>4</v>
      </c>
      <c r="G186" s="64">
        <v>5</v>
      </c>
      <c r="H186" s="43">
        <v>91</v>
      </c>
    </row>
    <row r="187" spans="1:8" s="1" customFormat="1" ht="13.5" customHeight="1">
      <c r="A187" s="144"/>
      <c r="B187" s="146"/>
      <c r="C187" s="62">
        <v>0.2087912087912088</v>
      </c>
      <c r="D187" s="68">
        <v>0.37362637362637363</v>
      </c>
      <c r="E187" s="68">
        <v>0.31868131868131866</v>
      </c>
      <c r="F187" s="68">
        <v>4.3956043956043959E-2</v>
      </c>
      <c r="G187" s="62">
        <v>5.4945054945054944E-2</v>
      </c>
      <c r="H187" s="44">
        <v>1</v>
      </c>
    </row>
    <row r="188" spans="1:8" s="1" customFormat="1" ht="13.5" customHeight="1">
      <c r="A188" s="144"/>
      <c r="B188" s="147" t="s">
        <v>9</v>
      </c>
      <c r="C188" s="61">
        <v>25</v>
      </c>
      <c r="D188" s="67">
        <v>22</v>
      </c>
      <c r="E188" s="67">
        <v>24</v>
      </c>
      <c r="F188" s="67">
        <v>1</v>
      </c>
      <c r="G188" s="61">
        <v>4</v>
      </c>
      <c r="H188" s="41">
        <v>76</v>
      </c>
    </row>
    <row r="189" spans="1:8" s="1" customFormat="1" ht="13.5" customHeight="1">
      <c r="A189" s="144"/>
      <c r="B189" s="147"/>
      <c r="C189" s="63">
        <v>0.3289473684210526</v>
      </c>
      <c r="D189" s="69">
        <v>0.28947368421052633</v>
      </c>
      <c r="E189" s="69">
        <v>0.31578947368421051</v>
      </c>
      <c r="F189" s="69">
        <v>1.3157894736842106E-2</v>
      </c>
      <c r="G189" s="63">
        <v>5.2631578947368425E-2</v>
      </c>
      <c r="H189" s="42">
        <v>1</v>
      </c>
    </row>
    <row r="190" spans="1:8" s="1" customFormat="1" ht="13.5" customHeight="1">
      <c r="A190" s="144"/>
      <c r="B190" s="145" t="s">
        <v>10</v>
      </c>
      <c r="C190" s="64">
        <v>5</v>
      </c>
      <c r="D190" s="70">
        <v>21</v>
      </c>
      <c r="E190" s="70">
        <v>8</v>
      </c>
      <c r="F190" s="70">
        <v>0</v>
      </c>
      <c r="G190" s="64">
        <v>2</v>
      </c>
      <c r="H190" s="43">
        <v>36</v>
      </c>
    </row>
    <row r="191" spans="1:8" s="1" customFormat="1" ht="13.5" customHeight="1">
      <c r="A191" s="144"/>
      <c r="B191" s="202"/>
      <c r="C191" s="63">
        <v>0.1388888888888889</v>
      </c>
      <c r="D191" s="69">
        <v>0.58333333333333337</v>
      </c>
      <c r="E191" s="69">
        <v>0.22222222222222221</v>
      </c>
      <c r="F191" s="69">
        <v>0</v>
      </c>
      <c r="G191" s="63">
        <v>5.5555555555555552E-2</v>
      </c>
      <c r="H191" s="42">
        <v>1</v>
      </c>
    </row>
    <row r="192" spans="1:8" s="1" customFormat="1" ht="13.5" customHeight="1">
      <c r="A192" s="170" t="s">
        <v>1</v>
      </c>
      <c r="B192" s="140"/>
      <c r="C192" s="14">
        <f>C182+C184+C186+C188+C190</f>
        <v>98</v>
      </c>
      <c r="D192" s="15">
        <f>D182+D184+D186+D188+D190</f>
        <v>176</v>
      </c>
      <c r="E192" s="15">
        <f>E182+E184+E186+E188+E190</f>
        <v>201</v>
      </c>
      <c r="F192" s="15">
        <f>F182+F184+F186+F188+F190</f>
        <v>31</v>
      </c>
      <c r="G192" s="15">
        <f>G182+G184+G186+G188+G190</f>
        <v>35</v>
      </c>
      <c r="H192" s="23">
        <f>SUM(C192:G192)</f>
        <v>541</v>
      </c>
    </row>
    <row r="193" spans="1:8" s="1" customFormat="1" ht="13.5" customHeight="1">
      <c r="A193" s="141"/>
      <c r="B193" s="142"/>
      <c r="C193" s="17">
        <f>C192/H192</f>
        <v>0.18114602587800369</v>
      </c>
      <c r="D193" s="18">
        <f>D192/H192</f>
        <v>0.32532347504621073</v>
      </c>
      <c r="E193" s="18">
        <f>E192/H192</f>
        <v>0.37153419593345655</v>
      </c>
      <c r="F193" s="72">
        <f>F192/H192</f>
        <v>5.730129390018484E-2</v>
      </c>
      <c r="G193" s="66">
        <f>G192/H192</f>
        <v>6.4695009242144177E-2</v>
      </c>
      <c r="H193" s="24">
        <v>1</v>
      </c>
    </row>
    <row r="194" spans="1:8" s="1" customFormat="1" ht="6" customHeight="1">
      <c r="A194" s="99"/>
      <c r="B194" s="99"/>
      <c r="C194" s="63"/>
      <c r="D194" s="63"/>
      <c r="E194" s="63"/>
      <c r="F194" s="63"/>
      <c r="G194" s="63"/>
    </row>
    <row r="195" spans="1:8" s="1" customFormat="1" ht="13.5" customHeight="1"/>
    <row r="196" spans="1:8" s="1" customFormat="1" ht="13.5" customHeight="1"/>
    <row r="197" spans="1:8" s="1" customFormat="1" ht="13.5" customHeight="1"/>
    <row r="198" spans="1:8" s="1" customFormat="1" ht="13.5" customHeight="1"/>
    <row r="199" spans="1:8" s="1" customFormat="1" ht="13.5" customHeight="1"/>
    <row r="200" spans="1:8" s="1" customFormat="1" ht="13.5" customHeight="1"/>
    <row r="201" spans="1:8" s="1" customFormat="1" ht="13.5" customHeight="1"/>
    <row r="202" spans="1:8" s="1" customFormat="1" ht="13.5" customHeight="1"/>
    <row r="203" spans="1:8" s="1" customFormat="1" ht="13.5" customHeight="1"/>
    <row r="204" spans="1:8" s="1" customFormat="1" ht="13.5" customHeight="1"/>
    <row r="205" spans="1:8" s="1" customFormat="1" ht="13.5" customHeight="1"/>
    <row r="206" spans="1:8" s="1" customFormat="1" ht="13.5" customHeight="1"/>
    <row r="207" spans="1:8" s="1" customFormat="1" ht="13.5" customHeight="1"/>
    <row r="208" spans="1:8" s="1" customFormat="1" ht="22.5" customHeight="1">
      <c r="A208" s="185" t="s">
        <v>154</v>
      </c>
      <c r="B208" s="186"/>
      <c r="C208" s="186"/>
      <c r="D208" s="186"/>
      <c r="E208" s="186"/>
      <c r="F208" s="186"/>
      <c r="G208" s="186"/>
      <c r="H208" s="186"/>
    </row>
    <row r="209" spans="1:8" s="1" customFormat="1" ht="13.5" customHeight="1" thickBot="1">
      <c r="A209" s="135" t="s">
        <v>0</v>
      </c>
      <c r="B209" s="136"/>
      <c r="C209" s="165" t="s">
        <v>82</v>
      </c>
      <c r="D209" s="166"/>
      <c r="E209" s="166"/>
      <c r="F209" s="166"/>
      <c r="G209" s="167"/>
      <c r="H209" s="171" t="s">
        <v>1</v>
      </c>
    </row>
    <row r="210" spans="1:8" s="1" customFormat="1" ht="26.25" customHeight="1">
      <c r="A210" s="137"/>
      <c r="B210" s="138"/>
      <c r="C210" s="112" t="s">
        <v>47</v>
      </c>
      <c r="D210" s="113" t="s">
        <v>48</v>
      </c>
      <c r="E210" s="113" t="s">
        <v>49</v>
      </c>
      <c r="F210" s="113" t="s">
        <v>14</v>
      </c>
      <c r="G210" s="112" t="s">
        <v>4</v>
      </c>
      <c r="H210" s="172"/>
    </row>
    <row r="211" spans="1:8" s="1" customFormat="1" ht="13.5" customHeight="1">
      <c r="A211" s="143" t="s">
        <v>5</v>
      </c>
      <c r="B211" s="179" t="s">
        <v>6</v>
      </c>
      <c r="C211" s="61">
        <v>9</v>
      </c>
      <c r="D211" s="67">
        <v>19</v>
      </c>
      <c r="E211" s="67">
        <v>51</v>
      </c>
      <c r="F211" s="67">
        <v>21</v>
      </c>
      <c r="G211" s="61">
        <v>13</v>
      </c>
      <c r="H211" s="41">
        <v>113</v>
      </c>
    </row>
    <row r="212" spans="1:8" s="1" customFormat="1" ht="13.5" customHeight="1">
      <c r="A212" s="144"/>
      <c r="B212" s="146"/>
      <c r="C212" s="62">
        <f>C211/H211</f>
        <v>7.9646017699115043E-2</v>
      </c>
      <c r="D212" s="68">
        <f>D211/H211</f>
        <v>0.16814159292035399</v>
      </c>
      <c r="E212" s="68">
        <f>E211/H211</f>
        <v>0.45132743362831856</v>
      </c>
      <c r="F212" s="68">
        <f>F211/H211</f>
        <v>0.18584070796460178</v>
      </c>
      <c r="G212" s="62">
        <f>G211/H211</f>
        <v>0.11504424778761062</v>
      </c>
      <c r="H212" s="44">
        <v>1</v>
      </c>
    </row>
    <row r="213" spans="1:8" s="1" customFormat="1" ht="13.5" customHeight="1">
      <c r="A213" s="144"/>
      <c r="B213" s="147" t="s">
        <v>7</v>
      </c>
      <c r="C213" s="61">
        <v>20</v>
      </c>
      <c r="D213" s="67">
        <v>64</v>
      </c>
      <c r="E213" s="67">
        <v>97</v>
      </c>
      <c r="F213" s="67">
        <v>28</v>
      </c>
      <c r="G213" s="61">
        <v>16</v>
      </c>
      <c r="H213" s="41">
        <v>225</v>
      </c>
    </row>
    <row r="214" spans="1:8" s="1" customFormat="1" ht="13.5" customHeight="1">
      <c r="A214" s="144"/>
      <c r="B214" s="147"/>
      <c r="C214" s="62">
        <f>C213/H213</f>
        <v>8.8888888888888892E-2</v>
      </c>
      <c r="D214" s="68">
        <f>D213/H213</f>
        <v>0.28444444444444444</v>
      </c>
      <c r="E214" s="68">
        <f>E213/H213</f>
        <v>0.43111111111111111</v>
      </c>
      <c r="F214" s="68">
        <f>F213/H213</f>
        <v>0.12444444444444444</v>
      </c>
      <c r="G214" s="62">
        <f>G213/H213</f>
        <v>7.1111111111111111E-2</v>
      </c>
      <c r="H214" s="42">
        <v>1</v>
      </c>
    </row>
    <row r="215" spans="1:8" s="1" customFormat="1" ht="13.5" customHeight="1">
      <c r="A215" s="144"/>
      <c r="B215" s="145" t="s">
        <v>8</v>
      </c>
      <c r="C215" s="64">
        <v>12</v>
      </c>
      <c r="D215" s="70">
        <v>34</v>
      </c>
      <c r="E215" s="70">
        <v>32</v>
      </c>
      <c r="F215" s="70">
        <v>8</v>
      </c>
      <c r="G215" s="64">
        <v>5</v>
      </c>
      <c r="H215" s="43">
        <v>91</v>
      </c>
    </row>
    <row r="216" spans="1:8" s="1" customFormat="1" ht="13.5" customHeight="1">
      <c r="A216" s="144"/>
      <c r="B216" s="146"/>
      <c r="C216" s="62">
        <v>0.13186813186813187</v>
      </c>
      <c r="D216" s="68">
        <v>0.37362637362637363</v>
      </c>
      <c r="E216" s="68">
        <v>0.35164835164835168</v>
      </c>
      <c r="F216" s="68">
        <v>8.7912087912087919E-2</v>
      </c>
      <c r="G216" s="62">
        <v>5.4945054945054944E-2</v>
      </c>
      <c r="H216" s="44">
        <v>1</v>
      </c>
    </row>
    <row r="217" spans="1:8" s="1" customFormat="1" ht="13.5" customHeight="1">
      <c r="A217" s="144"/>
      <c r="B217" s="147" t="s">
        <v>9</v>
      </c>
      <c r="C217" s="61">
        <v>14</v>
      </c>
      <c r="D217" s="67">
        <v>22</v>
      </c>
      <c r="E217" s="67">
        <v>33</v>
      </c>
      <c r="F217" s="67">
        <v>3</v>
      </c>
      <c r="G217" s="61">
        <v>4</v>
      </c>
      <c r="H217" s="41">
        <v>76</v>
      </c>
    </row>
    <row r="218" spans="1:8" s="1" customFormat="1" ht="13.5" customHeight="1">
      <c r="A218" s="144"/>
      <c r="B218" s="147"/>
      <c r="C218" s="63">
        <v>0.18421052631578949</v>
      </c>
      <c r="D218" s="69">
        <v>0.28947368421052633</v>
      </c>
      <c r="E218" s="69">
        <v>0.43421052631578944</v>
      </c>
      <c r="F218" s="69">
        <v>3.9473684210526314E-2</v>
      </c>
      <c r="G218" s="63">
        <v>5.2631578947368425E-2</v>
      </c>
      <c r="H218" s="42">
        <v>1</v>
      </c>
    </row>
    <row r="219" spans="1:8" s="1" customFormat="1" ht="13.5" customHeight="1">
      <c r="A219" s="144"/>
      <c r="B219" s="145" t="s">
        <v>10</v>
      </c>
      <c r="C219" s="64">
        <v>2</v>
      </c>
      <c r="D219" s="70">
        <v>17</v>
      </c>
      <c r="E219" s="70">
        <v>15</v>
      </c>
      <c r="F219" s="70">
        <v>0</v>
      </c>
      <c r="G219" s="64">
        <v>2</v>
      </c>
      <c r="H219" s="43">
        <v>36</v>
      </c>
    </row>
    <row r="220" spans="1:8" s="1" customFormat="1" ht="13.5" customHeight="1">
      <c r="A220" s="144"/>
      <c r="B220" s="202"/>
      <c r="C220" s="63">
        <v>5.5555555555555552E-2</v>
      </c>
      <c r="D220" s="69">
        <v>0.47222222222222221</v>
      </c>
      <c r="E220" s="69">
        <v>0.41666666666666663</v>
      </c>
      <c r="F220" s="69">
        <v>0</v>
      </c>
      <c r="G220" s="63">
        <v>5.5555555555555552E-2</v>
      </c>
      <c r="H220" s="42">
        <v>1</v>
      </c>
    </row>
    <row r="221" spans="1:8" s="1" customFormat="1" ht="13.5" customHeight="1">
      <c r="A221" s="170" t="s">
        <v>1</v>
      </c>
      <c r="B221" s="140"/>
      <c r="C221" s="14">
        <f>C211+C213+C215+C217+C219</f>
        <v>57</v>
      </c>
      <c r="D221" s="15">
        <f>D211+D213+D215+D217+D219</f>
        <v>156</v>
      </c>
      <c r="E221" s="15">
        <f>E211+E213+E215+E217+E219</f>
        <v>228</v>
      </c>
      <c r="F221" s="15">
        <f>F211+F213+F215+F217+F219</f>
        <v>60</v>
      </c>
      <c r="G221" s="15">
        <f>G211+G213+G215+G217+G219</f>
        <v>40</v>
      </c>
      <c r="H221" s="23">
        <f>SUM(C221:G221)</f>
        <v>541</v>
      </c>
    </row>
    <row r="222" spans="1:8" s="1" customFormat="1" ht="13.5" customHeight="1">
      <c r="A222" s="141"/>
      <c r="B222" s="142"/>
      <c r="C222" s="17">
        <f>C221/H221</f>
        <v>0.10536044362292052</v>
      </c>
      <c r="D222" s="18">
        <f>D221/H221</f>
        <v>0.28835489833641403</v>
      </c>
      <c r="E222" s="18">
        <f>E221/H221</f>
        <v>0.42144177449168208</v>
      </c>
      <c r="F222" s="72">
        <f>F221/H221</f>
        <v>0.11090573012939002</v>
      </c>
      <c r="G222" s="66">
        <f>G221/H221</f>
        <v>7.3937153419593352E-2</v>
      </c>
      <c r="H222" s="24">
        <v>1</v>
      </c>
    </row>
    <row r="223" spans="1:8" s="1" customFormat="1" ht="6" customHeight="1">
      <c r="A223" s="99"/>
      <c r="B223" s="99"/>
      <c r="C223" s="63"/>
      <c r="D223" s="63"/>
      <c r="E223" s="63"/>
      <c r="F223" s="63"/>
      <c r="G223" s="63"/>
    </row>
    <row r="224" spans="1:8" s="1" customFormat="1" ht="13.5" customHeight="1">
      <c r="A224" s="100"/>
      <c r="B224" s="100"/>
      <c r="C224" s="63"/>
      <c r="D224" s="63"/>
      <c r="E224" s="63"/>
      <c r="F224" s="63"/>
      <c r="G224" s="63"/>
      <c r="H224" s="63"/>
    </row>
    <row r="225" spans="1:8" s="1" customFormat="1" ht="13.5" customHeight="1">
      <c r="A225" s="100"/>
      <c r="B225" s="100"/>
      <c r="C225" s="63"/>
      <c r="D225" s="63"/>
      <c r="E225" s="63"/>
      <c r="F225" s="63"/>
      <c r="G225" s="63"/>
      <c r="H225" s="63"/>
    </row>
    <row r="226" spans="1:8" s="1" customFormat="1" ht="13.5" customHeight="1">
      <c r="A226" s="100"/>
      <c r="B226" s="100"/>
      <c r="C226" s="63"/>
      <c r="D226" s="63"/>
      <c r="E226" s="63"/>
      <c r="F226" s="63"/>
      <c r="G226" s="63"/>
      <c r="H226" s="63"/>
    </row>
    <row r="227" spans="1:8" s="1" customFormat="1" ht="13.5" customHeight="1">
      <c r="A227" s="100"/>
      <c r="B227" s="100"/>
      <c r="C227" s="63"/>
      <c r="D227" s="63"/>
      <c r="E227" s="63"/>
      <c r="F227" s="63"/>
      <c r="G227" s="63"/>
      <c r="H227" s="63"/>
    </row>
    <row r="228" spans="1:8" s="1" customFormat="1" ht="13.5" customHeight="1">
      <c r="A228" s="100"/>
      <c r="B228" s="100"/>
      <c r="C228" s="63"/>
      <c r="D228" s="63"/>
      <c r="E228" s="63"/>
      <c r="F228" s="63"/>
      <c r="G228" s="63"/>
      <c r="H228" s="63"/>
    </row>
    <row r="229" spans="1:8" s="1" customFormat="1" ht="13.5" customHeight="1">
      <c r="A229" s="100"/>
      <c r="B229" s="100"/>
      <c r="C229" s="63"/>
      <c r="D229" s="63"/>
      <c r="E229" s="63"/>
      <c r="F229" s="63"/>
      <c r="G229" s="63"/>
      <c r="H229" s="63"/>
    </row>
    <row r="230" spans="1:8" s="1" customFormat="1" ht="13.5" customHeight="1">
      <c r="A230" s="100"/>
      <c r="B230" s="100"/>
      <c r="C230" s="63"/>
      <c r="D230" s="63"/>
      <c r="E230" s="63"/>
      <c r="F230" s="63"/>
      <c r="G230" s="63"/>
      <c r="H230" s="63"/>
    </row>
    <row r="231" spans="1:8" s="1" customFormat="1" ht="13.5" customHeight="1">
      <c r="A231" s="100"/>
      <c r="B231" s="100"/>
      <c r="C231" s="63"/>
      <c r="D231" s="63"/>
      <c r="E231" s="63"/>
      <c r="F231" s="63"/>
      <c r="G231" s="63"/>
      <c r="H231" s="63"/>
    </row>
    <row r="232" spans="1:8" s="1" customFormat="1" ht="13.5" customHeight="1">
      <c r="A232" s="100"/>
      <c r="B232" s="100"/>
      <c r="C232" s="63"/>
      <c r="D232" s="63"/>
      <c r="E232" s="63"/>
      <c r="F232" s="63"/>
      <c r="G232" s="63"/>
      <c r="H232" s="63"/>
    </row>
    <row r="233" spans="1:8" s="1" customFormat="1" ht="13.5" customHeight="1">
      <c r="A233" s="100"/>
      <c r="B233" s="100"/>
      <c r="C233" s="63"/>
      <c r="D233" s="63"/>
      <c r="E233" s="63"/>
      <c r="F233" s="63"/>
      <c r="G233" s="63"/>
      <c r="H233" s="63"/>
    </row>
    <row r="234" spans="1:8" s="1" customFormat="1" ht="13.5" customHeight="1">
      <c r="A234" s="100"/>
      <c r="B234" s="100"/>
      <c r="C234" s="63"/>
      <c r="D234" s="63"/>
      <c r="E234" s="63"/>
      <c r="F234" s="63"/>
      <c r="G234" s="63"/>
      <c r="H234" s="63"/>
    </row>
    <row r="235" spans="1:8" s="1" customFormat="1" ht="13.5" customHeight="1">
      <c r="A235" s="100"/>
      <c r="B235" s="100"/>
      <c r="C235" s="63"/>
      <c r="D235" s="63"/>
      <c r="E235" s="63"/>
      <c r="F235" s="63"/>
      <c r="G235" s="63"/>
      <c r="H235" s="63"/>
    </row>
    <row r="236" spans="1:8" s="1" customFormat="1" ht="13.5" customHeight="1">
      <c r="A236" s="100"/>
      <c r="B236" s="100"/>
      <c r="C236" s="63"/>
      <c r="D236" s="63"/>
      <c r="E236" s="63"/>
      <c r="F236" s="63"/>
      <c r="G236" s="63"/>
      <c r="H236" s="63"/>
    </row>
    <row r="237" spans="1:8" s="1" customFormat="1" ht="13.5" customHeight="1"/>
    <row r="238" spans="1:8" s="1" customFormat="1" ht="24.75" customHeight="1">
      <c r="A238" s="163" t="s">
        <v>155</v>
      </c>
      <c r="B238" s="164"/>
      <c r="C238" s="164"/>
      <c r="D238" s="164"/>
      <c r="E238" s="164"/>
      <c r="F238" s="164"/>
    </row>
    <row r="239" spans="1:8" s="1" customFormat="1" ht="13.5" customHeight="1" thickBot="1">
      <c r="A239" s="135" t="s">
        <v>0</v>
      </c>
      <c r="B239" s="136"/>
      <c r="C239" s="187" t="s">
        <v>75</v>
      </c>
      <c r="D239" s="188"/>
      <c r="E239" s="189"/>
      <c r="F239" s="171" t="s">
        <v>1</v>
      </c>
    </row>
    <row r="240" spans="1:8" s="1" customFormat="1" ht="13.5" customHeight="1">
      <c r="A240" s="137"/>
      <c r="B240" s="138"/>
      <c r="C240" s="7" t="s">
        <v>2</v>
      </c>
      <c r="D240" s="6" t="s">
        <v>3</v>
      </c>
      <c r="E240" s="20" t="s">
        <v>4</v>
      </c>
      <c r="F240" s="172"/>
    </row>
    <row r="241" spans="1:7" s="1" customFormat="1" ht="13.5" customHeight="1">
      <c r="A241" s="143" t="s">
        <v>5</v>
      </c>
      <c r="B241" s="129" t="s">
        <v>6</v>
      </c>
      <c r="C241" s="14">
        <v>164</v>
      </c>
      <c r="D241" s="15">
        <v>44</v>
      </c>
      <c r="E241" s="21">
        <v>0</v>
      </c>
      <c r="F241" s="23">
        <v>208</v>
      </c>
    </row>
    <row r="242" spans="1:7" s="1" customFormat="1" ht="13.5" customHeight="1">
      <c r="A242" s="144"/>
      <c r="B242" s="130"/>
      <c r="C242" s="25">
        <f>C241/F241</f>
        <v>0.78846153846153844</v>
      </c>
      <c r="D242" s="26">
        <f>D241/F241</f>
        <v>0.21153846153846154</v>
      </c>
      <c r="E242" s="27">
        <f>E241/F241</f>
        <v>0</v>
      </c>
      <c r="F242" s="28">
        <v>1</v>
      </c>
    </row>
    <row r="243" spans="1:7" s="1" customFormat="1" ht="13.5" customHeight="1">
      <c r="A243" s="144"/>
      <c r="B243" s="130" t="s">
        <v>7</v>
      </c>
      <c r="C243" s="29">
        <v>360</v>
      </c>
      <c r="D243" s="30">
        <v>29</v>
      </c>
      <c r="E243" s="31">
        <v>1</v>
      </c>
      <c r="F243" s="32">
        <v>390</v>
      </c>
    </row>
    <row r="244" spans="1:7" s="1" customFormat="1" ht="13.5" customHeight="1">
      <c r="A244" s="144"/>
      <c r="B244" s="130"/>
      <c r="C244" s="25">
        <f>C243/F243</f>
        <v>0.92307692307692313</v>
      </c>
      <c r="D244" s="26">
        <f>D243/F243</f>
        <v>7.4358974358974358E-2</v>
      </c>
      <c r="E244" s="27">
        <f>E243/F243</f>
        <v>2.5641025641025641E-3</v>
      </c>
      <c r="F244" s="28">
        <v>1</v>
      </c>
    </row>
    <row r="245" spans="1:7" s="1" customFormat="1" ht="13.5" customHeight="1">
      <c r="A245" s="144"/>
      <c r="B245" s="130" t="s">
        <v>8</v>
      </c>
      <c r="C245" s="29">
        <v>140</v>
      </c>
      <c r="D245" s="30">
        <v>11</v>
      </c>
      <c r="E245" s="31">
        <v>1</v>
      </c>
      <c r="F245" s="32">
        <v>152</v>
      </c>
    </row>
    <row r="246" spans="1:7" s="1" customFormat="1" ht="13.5" customHeight="1">
      <c r="A246" s="144"/>
      <c r="B246" s="130"/>
      <c r="C246" s="25">
        <v>0.92105263157894735</v>
      </c>
      <c r="D246" s="26">
        <v>7.2368421052631582E-2</v>
      </c>
      <c r="E246" s="27">
        <v>6.5789473684210531E-3</v>
      </c>
      <c r="F246" s="28">
        <v>1</v>
      </c>
    </row>
    <row r="247" spans="1:7" s="1" customFormat="1" ht="13.5" customHeight="1">
      <c r="A247" s="144"/>
      <c r="B247" s="130" t="s">
        <v>9</v>
      </c>
      <c r="C247" s="29">
        <v>106</v>
      </c>
      <c r="D247" s="30">
        <v>20</v>
      </c>
      <c r="E247" s="31">
        <v>2</v>
      </c>
      <c r="F247" s="32">
        <v>128</v>
      </c>
    </row>
    <row r="248" spans="1:7" s="1" customFormat="1" ht="13.5" customHeight="1">
      <c r="A248" s="144"/>
      <c r="B248" s="130"/>
      <c r="C248" s="25">
        <v>0.828125</v>
      </c>
      <c r="D248" s="26">
        <v>0.15625</v>
      </c>
      <c r="E248" s="27">
        <v>1.5625E-2</v>
      </c>
      <c r="F248" s="28">
        <v>1</v>
      </c>
    </row>
    <row r="249" spans="1:7" s="1" customFormat="1" ht="13.5" customHeight="1">
      <c r="A249" s="144"/>
      <c r="B249" s="130" t="s">
        <v>10</v>
      </c>
      <c r="C249" s="29">
        <v>44</v>
      </c>
      <c r="D249" s="30">
        <v>9</v>
      </c>
      <c r="E249" s="31">
        <v>1</v>
      </c>
      <c r="F249" s="32">
        <v>54</v>
      </c>
    </row>
    <row r="250" spans="1:7" s="1" customFormat="1" ht="13.5" customHeight="1">
      <c r="A250" s="144"/>
      <c r="B250" s="131"/>
      <c r="C250" s="17">
        <v>0.81481481481481477</v>
      </c>
      <c r="D250" s="18">
        <v>0.16666666666666669</v>
      </c>
      <c r="E250" s="22">
        <v>1.8518518518518517E-2</v>
      </c>
      <c r="F250" s="24">
        <v>1</v>
      </c>
    </row>
    <row r="251" spans="1:7" s="1" customFormat="1" ht="13.5" customHeight="1">
      <c r="A251" s="170" t="s">
        <v>1</v>
      </c>
      <c r="B251" s="183"/>
      <c r="C251" s="14">
        <f>C241+C243+C245+C247+C249</f>
        <v>814</v>
      </c>
      <c r="D251" s="15">
        <f>D241+D243+D245+D247+D249</f>
        <v>113</v>
      </c>
      <c r="E251" s="15">
        <f>E241+E243+E245+E247+E249</f>
        <v>5</v>
      </c>
      <c r="F251" s="23">
        <f>SUM(C251:E251)</f>
        <v>932</v>
      </c>
    </row>
    <row r="252" spans="1:7" s="1" customFormat="1" ht="13.5" customHeight="1">
      <c r="A252" s="182"/>
      <c r="B252" s="184"/>
      <c r="C252" s="17">
        <f>C251/F251</f>
        <v>0.87339055793991416</v>
      </c>
      <c r="D252" s="18">
        <f>D251/F251</f>
        <v>0.12124463519313304</v>
      </c>
      <c r="E252" s="22">
        <f>E251/F251</f>
        <v>5.3648068669527897E-3</v>
      </c>
      <c r="F252" s="24">
        <v>1</v>
      </c>
    </row>
    <row r="253" spans="1:7" s="1" customFormat="1" ht="6" customHeight="1">
      <c r="A253" s="99"/>
      <c r="B253" s="99"/>
      <c r="C253" s="63"/>
      <c r="D253" s="63"/>
      <c r="E253" s="63"/>
      <c r="F253" s="63"/>
      <c r="G253" s="63"/>
    </row>
    <row r="254" spans="1:7" s="1" customFormat="1" ht="13.5" customHeight="1">
      <c r="A254" s="99"/>
      <c r="B254" s="99"/>
      <c r="C254" s="63"/>
      <c r="D254" s="63"/>
      <c r="E254" s="63"/>
      <c r="F254" s="63"/>
    </row>
    <row r="255" spans="1:7" s="1" customFormat="1" ht="13.5" customHeight="1">
      <c r="A255" s="99"/>
      <c r="B255" s="99"/>
      <c r="C255" s="63"/>
      <c r="D255" s="63"/>
      <c r="E255" s="63"/>
      <c r="F255" s="63"/>
    </row>
    <row r="256" spans="1:7" s="1" customFormat="1" ht="13.5" customHeight="1">
      <c r="A256" s="99"/>
      <c r="B256" s="99"/>
      <c r="C256" s="63"/>
      <c r="D256" s="63"/>
      <c r="E256" s="63"/>
      <c r="F256" s="63"/>
    </row>
    <row r="257" spans="1:8" s="1" customFormat="1" ht="13.5" customHeight="1">
      <c r="A257" s="99"/>
      <c r="B257" s="99"/>
      <c r="C257" s="63"/>
      <c r="D257" s="63"/>
      <c r="E257" s="63"/>
      <c r="F257" s="63"/>
    </row>
    <row r="258" spans="1:8" s="1" customFormat="1" ht="13.5" customHeight="1">
      <c r="A258" s="99"/>
      <c r="B258" s="99"/>
      <c r="C258" s="63"/>
      <c r="D258" s="63"/>
      <c r="E258" s="63"/>
      <c r="F258" s="63"/>
    </row>
    <row r="259" spans="1:8" s="1" customFormat="1" ht="13.5" customHeight="1">
      <c r="A259" s="99"/>
      <c r="B259" s="99"/>
      <c r="C259" s="63"/>
      <c r="D259" s="63"/>
      <c r="E259" s="63"/>
      <c r="F259" s="63"/>
    </row>
    <row r="260" spans="1:8" s="1" customFormat="1" ht="13.5" customHeight="1">
      <c r="A260" s="99"/>
      <c r="B260" s="99"/>
      <c r="C260" s="63"/>
      <c r="D260" s="63"/>
      <c r="E260" s="63"/>
      <c r="F260" s="63"/>
    </row>
    <row r="261" spans="1:8" s="1" customFormat="1" ht="13.5" customHeight="1">
      <c r="A261" s="99"/>
      <c r="B261" s="99"/>
      <c r="C261" s="63"/>
      <c r="D261" s="63"/>
      <c r="E261" s="63"/>
      <c r="F261" s="63"/>
    </row>
    <row r="262" spans="1:8" s="1" customFormat="1" ht="13.5" customHeight="1">
      <c r="A262" s="99"/>
      <c r="B262" s="99"/>
      <c r="C262" s="63"/>
      <c r="D262" s="63"/>
      <c r="E262" s="63"/>
      <c r="F262" s="63"/>
    </row>
    <row r="263" spans="1:8" s="1" customFormat="1" ht="13.5" customHeight="1">
      <c r="A263" s="99"/>
      <c r="B263" s="99"/>
      <c r="C263" s="63"/>
      <c r="D263" s="63"/>
      <c r="E263" s="63"/>
      <c r="F263" s="63"/>
    </row>
    <row r="264" spans="1:8" s="1" customFormat="1" ht="13.5" customHeight="1">
      <c r="A264" s="99"/>
      <c r="B264" s="99"/>
      <c r="C264" s="63"/>
      <c r="D264" s="63"/>
      <c r="E264" s="63"/>
      <c r="F264" s="63"/>
    </row>
    <row r="265" spans="1:8" s="1" customFormat="1" ht="13.5" customHeight="1">
      <c r="A265" s="99"/>
      <c r="B265" s="99"/>
      <c r="C265" s="63"/>
      <c r="D265" s="63"/>
      <c r="E265" s="63"/>
      <c r="F265" s="63"/>
    </row>
    <row r="266" spans="1:8" s="1" customFormat="1" ht="13.5" customHeight="1">
      <c r="A266" s="99"/>
      <c r="B266" s="99"/>
      <c r="C266" s="63"/>
      <c r="D266" s="63"/>
      <c r="E266" s="63"/>
      <c r="F266" s="63"/>
    </row>
    <row r="267" spans="1:8" s="1" customFormat="1" ht="13.5" customHeight="1"/>
    <row r="268" spans="1:8" s="1" customFormat="1" ht="27.75" customHeight="1">
      <c r="A268" s="163" t="s">
        <v>156</v>
      </c>
      <c r="B268" s="164"/>
      <c r="C268" s="164"/>
      <c r="D268" s="164"/>
      <c r="E268" s="164"/>
      <c r="F268" s="164"/>
      <c r="G268" s="164"/>
      <c r="H268" s="164"/>
    </row>
    <row r="269" spans="1:8" s="1" customFormat="1" ht="13.5" customHeight="1" thickBot="1">
      <c r="A269" s="74" t="s">
        <v>0</v>
      </c>
      <c r="B269" s="75"/>
      <c r="C269" s="165" t="s">
        <v>123</v>
      </c>
      <c r="D269" s="166"/>
      <c r="E269" s="166"/>
      <c r="F269" s="166"/>
      <c r="G269" s="167"/>
      <c r="H269" s="171" t="s">
        <v>1</v>
      </c>
    </row>
    <row r="270" spans="1:8" s="1" customFormat="1" ht="13.5" customHeight="1">
      <c r="A270" s="76"/>
      <c r="B270" s="77"/>
      <c r="C270" s="112" t="s">
        <v>119</v>
      </c>
      <c r="D270" s="113" t="s">
        <v>120</v>
      </c>
      <c r="E270" s="113" t="s">
        <v>121</v>
      </c>
      <c r="F270" s="113" t="s">
        <v>122</v>
      </c>
      <c r="G270" s="112" t="s">
        <v>117</v>
      </c>
      <c r="H270" s="172"/>
    </row>
    <row r="271" spans="1:8" s="1" customFormat="1" ht="13.5" customHeight="1">
      <c r="A271" s="143" t="s">
        <v>5</v>
      </c>
      <c r="B271" s="129" t="s">
        <v>6</v>
      </c>
      <c r="C271" s="61">
        <v>128</v>
      </c>
      <c r="D271" s="67">
        <v>27</v>
      </c>
      <c r="E271" s="67">
        <v>5</v>
      </c>
      <c r="F271" s="67">
        <v>2</v>
      </c>
      <c r="G271" s="61">
        <v>2</v>
      </c>
      <c r="H271" s="41">
        <v>164</v>
      </c>
    </row>
    <row r="272" spans="1:8" s="1" customFormat="1" ht="13.5" customHeight="1">
      <c r="A272" s="144"/>
      <c r="B272" s="130"/>
      <c r="C272" s="62">
        <v>0.78048780487804881</v>
      </c>
      <c r="D272" s="68">
        <v>0.16463414634146342</v>
      </c>
      <c r="E272" s="68">
        <v>3.048780487804878E-2</v>
      </c>
      <c r="F272" s="68">
        <v>1.2195121951219513E-2</v>
      </c>
      <c r="G272" s="62">
        <v>1.2195121951219513E-2</v>
      </c>
      <c r="H272" s="44">
        <v>1</v>
      </c>
    </row>
    <row r="273" spans="1:8" s="1" customFormat="1" ht="13.5" customHeight="1">
      <c r="A273" s="144"/>
      <c r="B273" s="130" t="s">
        <v>7</v>
      </c>
      <c r="C273" s="61">
        <v>129</v>
      </c>
      <c r="D273" s="67">
        <v>116</v>
      </c>
      <c r="E273" s="67">
        <v>83</v>
      </c>
      <c r="F273" s="67">
        <v>29</v>
      </c>
      <c r="G273" s="61">
        <v>3</v>
      </c>
      <c r="H273" s="41">
        <v>360</v>
      </c>
    </row>
    <row r="274" spans="1:8" s="1" customFormat="1" ht="13.5" customHeight="1">
      <c r="A274" s="144"/>
      <c r="B274" s="130"/>
      <c r="C274" s="62">
        <v>0.35833333333333334</v>
      </c>
      <c r="D274" s="68">
        <v>0.32222222222222219</v>
      </c>
      <c r="E274" s="68">
        <v>0.23055555555555557</v>
      </c>
      <c r="F274" s="68">
        <v>8.0555555555555547E-2</v>
      </c>
      <c r="G274" s="62">
        <v>8.3333333333333332E-3</v>
      </c>
      <c r="H274" s="42">
        <v>1</v>
      </c>
    </row>
    <row r="275" spans="1:8" s="1" customFormat="1" ht="13.5" customHeight="1">
      <c r="A275" s="144"/>
      <c r="B275" s="130" t="s">
        <v>8</v>
      </c>
      <c r="C275" s="64">
        <v>26</v>
      </c>
      <c r="D275" s="70">
        <v>45</v>
      </c>
      <c r="E275" s="70">
        <v>35</v>
      </c>
      <c r="F275" s="70">
        <v>33</v>
      </c>
      <c r="G275" s="64">
        <v>1</v>
      </c>
      <c r="H275" s="43">
        <v>140</v>
      </c>
    </row>
    <row r="276" spans="1:8" s="1" customFormat="1" ht="13.5" customHeight="1">
      <c r="A276" s="144"/>
      <c r="B276" s="130"/>
      <c r="C276" s="62">
        <v>0.18571428571428572</v>
      </c>
      <c r="D276" s="68">
        <v>0.32142857142857145</v>
      </c>
      <c r="E276" s="68">
        <v>0.25</v>
      </c>
      <c r="F276" s="68">
        <v>0.23571428571428574</v>
      </c>
      <c r="G276" s="62">
        <v>7.1428571428571426E-3</v>
      </c>
      <c r="H276" s="44">
        <v>1</v>
      </c>
    </row>
    <row r="277" spans="1:8" s="1" customFormat="1" ht="13.5" customHeight="1">
      <c r="A277" s="144"/>
      <c r="B277" s="130" t="s">
        <v>9</v>
      </c>
      <c r="C277" s="61">
        <v>17</v>
      </c>
      <c r="D277" s="67">
        <v>19</v>
      </c>
      <c r="E277" s="67">
        <v>29</v>
      </c>
      <c r="F277" s="67">
        <v>39</v>
      </c>
      <c r="G277" s="61">
        <v>2</v>
      </c>
      <c r="H277" s="41">
        <v>106</v>
      </c>
    </row>
    <row r="278" spans="1:8" s="1" customFormat="1" ht="13.5" customHeight="1">
      <c r="A278" s="144"/>
      <c r="B278" s="130"/>
      <c r="C278" s="63">
        <v>0.16037735849056603</v>
      </c>
      <c r="D278" s="69">
        <v>0.17924528301886791</v>
      </c>
      <c r="E278" s="69">
        <v>0.27358490566037735</v>
      </c>
      <c r="F278" s="69">
        <v>0.36792452830188682</v>
      </c>
      <c r="G278" s="63">
        <v>1.8867924528301886E-2</v>
      </c>
      <c r="H278" s="42">
        <v>1</v>
      </c>
    </row>
    <row r="279" spans="1:8" s="1" customFormat="1" ht="13.5" customHeight="1">
      <c r="A279" s="144"/>
      <c r="B279" s="130" t="s">
        <v>10</v>
      </c>
      <c r="C279" s="64">
        <v>3</v>
      </c>
      <c r="D279" s="70">
        <v>5</v>
      </c>
      <c r="E279" s="70">
        <v>10</v>
      </c>
      <c r="F279" s="70">
        <v>26</v>
      </c>
      <c r="G279" s="64">
        <v>0</v>
      </c>
      <c r="H279" s="43">
        <v>44</v>
      </c>
    </row>
    <row r="280" spans="1:8" s="1" customFormat="1" ht="13.5" customHeight="1">
      <c r="A280" s="144"/>
      <c r="B280" s="131"/>
      <c r="C280" s="63">
        <v>6.8181818181818177E-2</v>
      </c>
      <c r="D280" s="69">
        <v>0.11363636363636363</v>
      </c>
      <c r="E280" s="69">
        <v>0.22727272727272727</v>
      </c>
      <c r="F280" s="69">
        <v>0.59090909090909094</v>
      </c>
      <c r="G280" s="63">
        <v>0</v>
      </c>
      <c r="H280" s="42">
        <v>1</v>
      </c>
    </row>
    <row r="281" spans="1:8" s="1" customFormat="1" ht="13.5" customHeight="1">
      <c r="A281" s="170" t="s">
        <v>1</v>
      </c>
      <c r="B281" s="140"/>
      <c r="C281" s="14">
        <v>303</v>
      </c>
      <c r="D281" s="15">
        <v>212</v>
      </c>
      <c r="E281" s="15">
        <v>162</v>
      </c>
      <c r="F281" s="15">
        <v>129</v>
      </c>
      <c r="G281" s="15">
        <v>8</v>
      </c>
      <c r="H281" s="23">
        <v>814</v>
      </c>
    </row>
    <row r="282" spans="1:8" s="1" customFormat="1" ht="13.5" customHeight="1">
      <c r="A282" s="141"/>
      <c r="B282" s="142"/>
      <c r="C282" s="17">
        <v>0.37223587223587223</v>
      </c>
      <c r="D282" s="18">
        <v>0.26044226044226043</v>
      </c>
      <c r="E282" s="18">
        <v>0.199017199017199</v>
      </c>
      <c r="F282" s="72">
        <v>0.15847665847665848</v>
      </c>
      <c r="G282" s="66">
        <v>9.8280098280098278E-3</v>
      </c>
      <c r="H282" s="24">
        <v>1</v>
      </c>
    </row>
    <row r="283" spans="1:8" s="1" customFormat="1" ht="6" customHeight="1">
      <c r="A283" s="99"/>
      <c r="B283" s="99"/>
      <c r="C283" s="63"/>
      <c r="D283" s="63"/>
      <c r="E283" s="63"/>
      <c r="F283" s="63"/>
      <c r="G283" s="63"/>
    </row>
    <row r="284" spans="1:8" s="1" customFormat="1" ht="13.5" customHeight="1">
      <c r="A284" s="100"/>
      <c r="B284" s="100"/>
      <c r="C284" s="63"/>
      <c r="D284" s="63"/>
      <c r="E284" s="63"/>
      <c r="F284" s="63"/>
      <c r="G284" s="63"/>
      <c r="H284" s="63"/>
    </row>
    <row r="285" spans="1:8" s="1" customFormat="1" ht="13.5" customHeight="1">
      <c r="A285" s="100"/>
      <c r="B285" s="100"/>
      <c r="C285" s="63"/>
      <c r="D285" s="63"/>
      <c r="E285" s="63"/>
      <c r="F285" s="63"/>
      <c r="G285" s="63"/>
      <c r="H285" s="63"/>
    </row>
    <row r="286" spans="1:8" s="1" customFormat="1" ht="13.5" customHeight="1">
      <c r="A286" s="100"/>
      <c r="B286" s="100"/>
      <c r="C286" s="63"/>
      <c r="D286" s="63"/>
      <c r="E286" s="63"/>
      <c r="F286" s="63"/>
      <c r="G286" s="63"/>
      <c r="H286" s="63"/>
    </row>
    <row r="287" spans="1:8" s="1" customFormat="1" ht="13.5" customHeight="1">
      <c r="A287" s="100"/>
      <c r="B287" s="100"/>
      <c r="C287" s="63"/>
      <c r="D287" s="63"/>
      <c r="E287" s="63"/>
      <c r="F287" s="63"/>
      <c r="G287" s="63"/>
      <c r="H287" s="63"/>
    </row>
    <row r="288" spans="1:8" s="1" customFormat="1" ht="13.5" customHeight="1">
      <c r="A288" s="100"/>
      <c r="B288" s="100"/>
      <c r="C288" s="63"/>
      <c r="D288" s="63"/>
      <c r="E288" s="63"/>
      <c r="F288" s="63"/>
      <c r="G288" s="63"/>
      <c r="H288" s="63"/>
    </row>
    <row r="289" spans="1:8" s="1" customFormat="1" ht="13.5" customHeight="1">
      <c r="A289" s="100"/>
      <c r="B289" s="100"/>
      <c r="C289" s="63"/>
      <c r="D289" s="63"/>
      <c r="E289" s="63"/>
      <c r="F289" s="63"/>
      <c r="G289" s="63"/>
      <c r="H289" s="63"/>
    </row>
    <row r="290" spans="1:8" s="1" customFormat="1" ht="13.5" customHeight="1">
      <c r="A290" s="100"/>
      <c r="B290" s="100"/>
      <c r="C290" s="63"/>
      <c r="D290" s="63"/>
      <c r="E290" s="63"/>
      <c r="F290" s="63"/>
      <c r="G290" s="63"/>
      <c r="H290" s="63"/>
    </row>
    <row r="291" spans="1:8" s="1" customFormat="1" ht="13.5" customHeight="1">
      <c r="A291" s="100"/>
      <c r="B291" s="100"/>
      <c r="C291" s="63"/>
      <c r="D291" s="63"/>
      <c r="E291" s="63"/>
      <c r="F291" s="63"/>
      <c r="G291" s="63"/>
      <c r="H291" s="63"/>
    </row>
    <row r="292" spans="1:8" s="1" customFormat="1" ht="13.5" customHeight="1">
      <c r="A292" s="100"/>
      <c r="B292" s="100"/>
      <c r="C292" s="63"/>
      <c r="D292" s="63"/>
      <c r="E292" s="63"/>
      <c r="F292" s="63"/>
      <c r="G292" s="63"/>
      <c r="H292" s="63"/>
    </row>
    <row r="293" spans="1:8" s="1" customFormat="1" ht="13.5" customHeight="1">
      <c r="A293" s="100"/>
      <c r="B293" s="100"/>
      <c r="C293" s="63"/>
      <c r="D293" s="63"/>
      <c r="E293" s="63"/>
      <c r="F293" s="63"/>
      <c r="G293" s="63"/>
      <c r="H293" s="63"/>
    </row>
    <row r="294" spans="1:8" s="1" customFormat="1" ht="13.5" customHeight="1">
      <c r="A294" s="100"/>
      <c r="B294" s="100"/>
      <c r="C294" s="63"/>
      <c r="D294" s="63"/>
      <c r="E294" s="63"/>
      <c r="F294" s="63"/>
      <c r="G294" s="63"/>
      <c r="H294" s="63"/>
    </row>
    <row r="295" spans="1:8" s="1" customFormat="1" ht="13.5" customHeight="1">
      <c r="A295" s="100"/>
      <c r="B295" s="100"/>
      <c r="C295" s="63"/>
      <c r="D295" s="63"/>
      <c r="E295" s="63"/>
      <c r="F295" s="63"/>
      <c r="G295" s="63"/>
      <c r="H295" s="63"/>
    </row>
    <row r="296" spans="1:8" s="1" customFormat="1" ht="13.5" customHeight="1">
      <c r="A296" s="100"/>
      <c r="B296" s="100"/>
      <c r="C296" s="63"/>
      <c r="D296" s="63"/>
      <c r="E296" s="63"/>
      <c r="F296" s="63"/>
      <c r="G296" s="63"/>
      <c r="H296" s="63"/>
    </row>
    <row r="297" spans="1:8" s="1" customFormat="1" ht="13.5" customHeight="1"/>
    <row r="298" spans="1:8" s="1" customFormat="1" ht="27" customHeight="1">
      <c r="A298" s="163" t="s">
        <v>157</v>
      </c>
      <c r="B298" s="164"/>
      <c r="C298" s="164"/>
      <c r="D298" s="164"/>
      <c r="E298" s="164"/>
      <c r="F298" s="164"/>
      <c r="G298" s="164"/>
      <c r="H298" s="164"/>
    </row>
    <row r="299" spans="1:8" s="1" customFormat="1" ht="13.5" customHeight="1" thickBot="1">
      <c r="A299" s="74" t="s">
        <v>0</v>
      </c>
      <c r="B299" s="75"/>
      <c r="C299" s="165" t="s">
        <v>124</v>
      </c>
      <c r="D299" s="166"/>
      <c r="E299" s="166"/>
      <c r="F299" s="166"/>
      <c r="G299" s="167"/>
      <c r="H299" s="171" t="s">
        <v>1</v>
      </c>
    </row>
    <row r="300" spans="1:8" s="1" customFormat="1" ht="13.5" customHeight="1">
      <c r="A300" s="76"/>
      <c r="B300" s="77"/>
      <c r="C300" s="112" t="s">
        <v>113</v>
      </c>
      <c r="D300" s="113" t="s">
        <v>114</v>
      </c>
      <c r="E300" s="113" t="s">
        <v>115</v>
      </c>
      <c r="F300" s="113" t="s">
        <v>116</v>
      </c>
      <c r="G300" s="112" t="s">
        <v>117</v>
      </c>
      <c r="H300" s="172"/>
    </row>
    <row r="301" spans="1:8" s="1" customFormat="1" ht="13.5" customHeight="1">
      <c r="A301" s="143" t="s">
        <v>5</v>
      </c>
      <c r="B301" s="129" t="s">
        <v>6</v>
      </c>
      <c r="C301" s="61">
        <v>33</v>
      </c>
      <c r="D301" s="67">
        <v>24</v>
      </c>
      <c r="E301" s="67">
        <v>45</v>
      </c>
      <c r="F301" s="67">
        <v>59</v>
      </c>
      <c r="G301" s="61">
        <v>3</v>
      </c>
      <c r="H301" s="41">
        <v>164</v>
      </c>
    </row>
    <row r="302" spans="1:8" s="1" customFormat="1" ht="13.5" customHeight="1">
      <c r="A302" s="144"/>
      <c r="B302" s="130"/>
      <c r="C302" s="62">
        <v>0.20121951219512196</v>
      </c>
      <c r="D302" s="68">
        <v>0.14634146341463414</v>
      </c>
      <c r="E302" s="68">
        <v>0.27439024390243905</v>
      </c>
      <c r="F302" s="68">
        <v>0.3597560975609756</v>
      </c>
      <c r="G302" s="62">
        <v>1.8292682926829267E-2</v>
      </c>
      <c r="H302" s="44">
        <v>1</v>
      </c>
    </row>
    <row r="303" spans="1:8" s="1" customFormat="1" ht="13.5" customHeight="1">
      <c r="A303" s="144"/>
      <c r="B303" s="130" t="s">
        <v>7</v>
      </c>
      <c r="C303" s="61">
        <v>29</v>
      </c>
      <c r="D303" s="67">
        <v>70</v>
      </c>
      <c r="E303" s="67">
        <v>138</v>
      </c>
      <c r="F303" s="67">
        <v>117</v>
      </c>
      <c r="G303" s="61">
        <v>6</v>
      </c>
      <c r="H303" s="41">
        <v>360</v>
      </c>
    </row>
    <row r="304" spans="1:8" s="1" customFormat="1" ht="13.5" customHeight="1">
      <c r="A304" s="144"/>
      <c r="B304" s="130"/>
      <c r="C304" s="62">
        <v>8.0555555555555561E-2</v>
      </c>
      <c r="D304" s="68">
        <v>0.19444444444444445</v>
      </c>
      <c r="E304" s="68">
        <v>0.38333333333333336</v>
      </c>
      <c r="F304" s="68">
        <v>0.32500000000000001</v>
      </c>
      <c r="G304" s="62">
        <v>1.6666666666666666E-2</v>
      </c>
      <c r="H304" s="42">
        <v>1</v>
      </c>
    </row>
    <row r="305" spans="1:8" s="1" customFormat="1" ht="13.5" customHeight="1">
      <c r="A305" s="144"/>
      <c r="B305" s="130" t="s">
        <v>8</v>
      </c>
      <c r="C305" s="64">
        <v>7</v>
      </c>
      <c r="D305" s="70">
        <v>36</v>
      </c>
      <c r="E305" s="70">
        <v>61</v>
      </c>
      <c r="F305" s="70">
        <v>33</v>
      </c>
      <c r="G305" s="64">
        <v>3</v>
      </c>
      <c r="H305" s="43">
        <v>140</v>
      </c>
    </row>
    <row r="306" spans="1:8" s="1" customFormat="1" ht="13.5" customHeight="1">
      <c r="A306" s="144"/>
      <c r="B306" s="130"/>
      <c r="C306" s="62">
        <v>0.05</v>
      </c>
      <c r="D306" s="68">
        <v>0.25714285714285712</v>
      </c>
      <c r="E306" s="68">
        <v>0.43571428571428572</v>
      </c>
      <c r="F306" s="68">
        <v>0.23571428571428571</v>
      </c>
      <c r="G306" s="62">
        <v>2.1428571428571429E-2</v>
      </c>
      <c r="H306" s="44">
        <v>1</v>
      </c>
    </row>
    <row r="307" spans="1:8" s="1" customFormat="1" ht="13.5" customHeight="1">
      <c r="A307" s="144"/>
      <c r="B307" s="130" t="s">
        <v>9</v>
      </c>
      <c r="C307" s="61">
        <v>2</v>
      </c>
      <c r="D307" s="67">
        <v>21</v>
      </c>
      <c r="E307" s="67">
        <v>56</v>
      </c>
      <c r="F307" s="67">
        <v>25</v>
      </c>
      <c r="G307" s="61">
        <v>2</v>
      </c>
      <c r="H307" s="41">
        <v>106</v>
      </c>
    </row>
    <row r="308" spans="1:8" s="1" customFormat="1" ht="13.5" customHeight="1">
      <c r="A308" s="144"/>
      <c r="B308" s="130"/>
      <c r="C308" s="63">
        <v>1.8867924528301886E-2</v>
      </c>
      <c r="D308" s="69">
        <v>0.19811320754716982</v>
      </c>
      <c r="E308" s="69">
        <v>0.52830188679245282</v>
      </c>
      <c r="F308" s="69">
        <v>0.23584905660377359</v>
      </c>
      <c r="G308" s="63">
        <v>1.8867924528301886E-2</v>
      </c>
      <c r="H308" s="42">
        <v>1</v>
      </c>
    </row>
    <row r="309" spans="1:8" s="1" customFormat="1" ht="13.5" customHeight="1">
      <c r="A309" s="144"/>
      <c r="B309" s="130" t="s">
        <v>10</v>
      </c>
      <c r="C309" s="64">
        <v>6</v>
      </c>
      <c r="D309" s="70">
        <v>8</v>
      </c>
      <c r="E309" s="70">
        <v>20</v>
      </c>
      <c r="F309" s="70">
        <v>9</v>
      </c>
      <c r="G309" s="64">
        <v>1</v>
      </c>
      <c r="H309" s="43">
        <v>44</v>
      </c>
    </row>
    <row r="310" spans="1:8" s="1" customFormat="1" ht="13.5" customHeight="1">
      <c r="A310" s="144"/>
      <c r="B310" s="131"/>
      <c r="C310" s="63">
        <v>0.13636363636363635</v>
      </c>
      <c r="D310" s="69">
        <v>0.18181818181818182</v>
      </c>
      <c r="E310" s="69">
        <v>0.45454545454545453</v>
      </c>
      <c r="F310" s="69">
        <v>0.20454545454545456</v>
      </c>
      <c r="G310" s="63">
        <v>2.2727272727272728E-2</v>
      </c>
      <c r="H310" s="42">
        <v>1</v>
      </c>
    </row>
    <row r="311" spans="1:8" s="1" customFormat="1" ht="13.5" customHeight="1">
      <c r="A311" s="170" t="s">
        <v>1</v>
      </c>
      <c r="B311" s="140"/>
      <c r="C311" s="14">
        <v>77</v>
      </c>
      <c r="D311" s="15">
        <v>159</v>
      </c>
      <c r="E311" s="15">
        <v>320</v>
      </c>
      <c r="F311" s="15">
        <v>243</v>
      </c>
      <c r="G311" s="15">
        <v>15</v>
      </c>
      <c r="H311" s="23">
        <v>814</v>
      </c>
    </row>
    <row r="312" spans="1:8" s="1" customFormat="1" ht="13.5" customHeight="1">
      <c r="A312" s="141"/>
      <c r="B312" s="142"/>
      <c r="C312" s="17">
        <v>9.45945945945946E-2</v>
      </c>
      <c r="D312" s="18">
        <v>0.19533169533169534</v>
      </c>
      <c r="E312" s="18">
        <v>0.3931203931203931</v>
      </c>
      <c r="F312" s="72">
        <v>0.29852579852579852</v>
      </c>
      <c r="G312" s="66">
        <v>1.8427518427518427E-2</v>
      </c>
      <c r="H312" s="24">
        <v>1</v>
      </c>
    </row>
    <row r="313" spans="1:8" s="1" customFormat="1" ht="6" customHeight="1">
      <c r="A313" s="99"/>
      <c r="B313" s="99"/>
      <c r="C313" s="63"/>
      <c r="D313" s="63"/>
      <c r="E313" s="63"/>
      <c r="F313" s="63"/>
      <c r="G313" s="63"/>
    </row>
    <row r="314" spans="1:8" s="1" customFormat="1" ht="13.5" customHeight="1">
      <c r="A314" s="100"/>
      <c r="B314" s="100"/>
      <c r="C314" s="63"/>
      <c r="D314" s="63"/>
      <c r="E314" s="63"/>
      <c r="F314" s="63"/>
      <c r="G314" s="63"/>
      <c r="H314" s="63"/>
    </row>
    <row r="315" spans="1:8" s="1" customFormat="1" ht="13.5" customHeight="1">
      <c r="A315" s="100"/>
      <c r="B315" s="100"/>
      <c r="C315" s="63"/>
      <c r="D315" s="63"/>
      <c r="E315" s="63"/>
      <c r="F315" s="63"/>
      <c r="G315" s="63"/>
      <c r="H315" s="63"/>
    </row>
    <row r="316" spans="1:8" s="1" customFormat="1" ht="13.5" customHeight="1">
      <c r="A316" s="100"/>
      <c r="B316" s="100"/>
      <c r="C316" s="63"/>
      <c r="D316" s="63"/>
      <c r="E316" s="63"/>
      <c r="F316" s="63"/>
      <c r="G316" s="63"/>
      <c r="H316" s="63"/>
    </row>
    <row r="317" spans="1:8" s="1" customFormat="1" ht="13.5" customHeight="1">
      <c r="A317" s="100"/>
      <c r="B317" s="100"/>
      <c r="C317" s="63"/>
      <c r="D317" s="63"/>
      <c r="E317" s="63"/>
      <c r="F317" s="63"/>
      <c r="G317" s="63"/>
      <c r="H317" s="63"/>
    </row>
    <row r="318" spans="1:8" s="1" customFormat="1" ht="13.5" customHeight="1">
      <c r="A318" s="100"/>
      <c r="B318" s="100"/>
      <c r="C318" s="63"/>
      <c r="D318" s="63"/>
      <c r="E318" s="63"/>
      <c r="F318" s="63"/>
      <c r="G318" s="63"/>
      <c r="H318" s="63"/>
    </row>
    <row r="319" spans="1:8" s="1" customFormat="1" ht="13.5" customHeight="1">
      <c r="A319" s="100"/>
      <c r="B319" s="100"/>
      <c r="C319" s="63"/>
      <c r="D319" s="63"/>
      <c r="E319" s="63"/>
      <c r="F319" s="63"/>
      <c r="G319" s="63"/>
      <c r="H319" s="63"/>
    </row>
    <row r="320" spans="1:8" s="1" customFormat="1" ht="13.5" customHeight="1">
      <c r="A320" s="100"/>
      <c r="B320" s="100"/>
      <c r="C320" s="63"/>
      <c r="D320" s="63"/>
      <c r="E320" s="63"/>
      <c r="F320" s="63"/>
      <c r="G320" s="63"/>
      <c r="H320" s="63"/>
    </row>
    <row r="321" spans="1:8" s="1" customFormat="1" ht="13.5" customHeight="1">
      <c r="A321" s="100"/>
      <c r="B321" s="100"/>
      <c r="C321" s="63"/>
      <c r="D321" s="63"/>
      <c r="E321" s="63"/>
      <c r="F321" s="63"/>
      <c r="G321" s="63"/>
      <c r="H321" s="63"/>
    </row>
    <row r="322" spans="1:8" s="1" customFormat="1" ht="13.5" customHeight="1">
      <c r="A322" s="100"/>
      <c r="B322" s="100"/>
      <c r="C322" s="63"/>
      <c r="D322" s="63"/>
      <c r="E322" s="63"/>
      <c r="F322" s="63"/>
      <c r="G322" s="63"/>
      <c r="H322" s="63"/>
    </row>
    <row r="323" spans="1:8" s="1" customFormat="1" ht="13.5" customHeight="1">
      <c r="A323" s="100"/>
      <c r="B323" s="100"/>
      <c r="C323" s="63"/>
      <c r="D323" s="63"/>
      <c r="E323" s="63"/>
      <c r="F323" s="63"/>
      <c r="G323" s="63"/>
      <c r="H323" s="63"/>
    </row>
    <row r="324" spans="1:8" s="1" customFormat="1" ht="13.5" customHeight="1">
      <c r="A324" s="100"/>
      <c r="B324" s="100"/>
      <c r="C324" s="63"/>
      <c r="D324" s="63"/>
      <c r="E324" s="63"/>
      <c r="F324" s="63"/>
      <c r="G324" s="63"/>
      <c r="H324" s="63"/>
    </row>
    <row r="325" spans="1:8" s="1" customFormat="1" ht="13.5" customHeight="1">
      <c r="A325" s="100"/>
      <c r="B325" s="100"/>
      <c r="C325" s="63"/>
      <c r="D325" s="63"/>
      <c r="E325" s="63"/>
      <c r="F325" s="63"/>
      <c r="G325" s="63"/>
      <c r="H325" s="63"/>
    </row>
    <row r="326" spans="1:8" s="1" customFormat="1" ht="13.5" customHeight="1">
      <c r="A326" s="100"/>
      <c r="B326" s="100"/>
      <c r="C326" s="63"/>
      <c r="D326" s="63"/>
      <c r="E326" s="63"/>
      <c r="F326" s="63"/>
      <c r="G326" s="63"/>
      <c r="H326" s="63"/>
    </row>
    <row r="327" spans="1:8" s="1" customFormat="1" ht="13.5" customHeight="1">
      <c r="A327" s="100"/>
      <c r="B327" s="100"/>
      <c r="C327" s="63"/>
      <c r="D327" s="63"/>
      <c r="E327" s="63"/>
      <c r="F327" s="63"/>
      <c r="G327" s="63"/>
      <c r="H327" s="63"/>
    </row>
    <row r="328" spans="1:8" s="1" customFormat="1" ht="27" customHeight="1">
      <c r="A328" s="163" t="s">
        <v>158</v>
      </c>
      <c r="B328" s="164"/>
      <c r="C328" s="164"/>
      <c r="D328" s="164"/>
      <c r="E328" s="164"/>
      <c r="F328" s="164"/>
      <c r="G328" s="164"/>
      <c r="H328" s="164"/>
    </row>
    <row r="329" spans="1:8" s="1" customFormat="1" ht="13.5" customHeight="1">
      <c r="A329" s="74" t="s">
        <v>0</v>
      </c>
      <c r="B329" s="75"/>
      <c r="C329" s="165" t="s">
        <v>125</v>
      </c>
      <c r="D329" s="166"/>
      <c r="E329" s="166"/>
      <c r="F329" s="166"/>
      <c r="G329" s="167"/>
      <c r="H329" s="168" t="s">
        <v>1</v>
      </c>
    </row>
    <row r="330" spans="1:8" s="1" customFormat="1" ht="13.5" customHeight="1">
      <c r="A330" s="76"/>
      <c r="B330" s="77"/>
      <c r="C330" s="112" t="s">
        <v>133</v>
      </c>
      <c r="D330" s="113" t="s">
        <v>134</v>
      </c>
      <c r="E330" s="113" t="s">
        <v>135</v>
      </c>
      <c r="F330" s="113" t="s">
        <v>136</v>
      </c>
      <c r="G330" s="112" t="s">
        <v>137</v>
      </c>
      <c r="H330" s="169"/>
    </row>
    <row r="331" spans="1:8" s="1" customFormat="1" ht="13.5" customHeight="1">
      <c r="A331" s="143" t="s">
        <v>5</v>
      </c>
      <c r="B331" s="129" t="s">
        <v>6</v>
      </c>
      <c r="C331" s="61">
        <v>63</v>
      </c>
      <c r="D331" s="67">
        <v>49</v>
      </c>
      <c r="E331" s="67">
        <v>33</v>
      </c>
      <c r="F331" s="67">
        <v>9</v>
      </c>
      <c r="G331" s="61">
        <v>6</v>
      </c>
      <c r="H331" s="41">
        <v>113</v>
      </c>
    </row>
    <row r="332" spans="1:8" s="1" customFormat="1" ht="13.5" customHeight="1">
      <c r="A332" s="144"/>
      <c r="B332" s="130"/>
      <c r="C332" s="62">
        <v>0.38414634146341464</v>
      </c>
      <c r="D332" s="68">
        <v>0.29878048780487804</v>
      </c>
      <c r="E332" s="68">
        <v>0.20121951219512194</v>
      </c>
      <c r="F332" s="68">
        <v>5.4878048780487812E-2</v>
      </c>
      <c r="G332" s="62">
        <v>3.6585365853658541E-2</v>
      </c>
      <c r="H332" s="44">
        <v>1</v>
      </c>
    </row>
    <row r="333" spans="1:8" s="1" customFormat="1" ht="13.5" customHeight="1">
      <c r="A333" s="144"/>
      <c r="B333" s="130" t="s">
        <v>7</v>
      </c>
      <c r="C333" s="61">
        <v>59</v>
      </c>
      <c r="D333" s="67">
        <v>45</v>
      </c>
      <c r="E333" s="67">
        <v>135</v>
      </c>
      <c r="F333" s="67">
        <v>79</v>
      </c>
      <c r="G333" s="61">
        <v>30</v>
      </c>
      <c r="H333" s="41">
        <v>225</v>
      </c>
    </row>
    <row r="334" spans="1:8" s="1" customFormat="1" ht="13.5" customHeight="1">
      <c r="A334" s="144"/>
      <c r="B334" s="130"/>
      <c r="C334" s="62">
        <v>0.16388888888888889</v>
      </c>
      <c r="D334" s="68">
        <v>0.125</v>
      </c>
      <c r="E334" s="68">
        <v>0.375</v>
      </c>
      <c r="F334" s="68">
        <v>0.21944444444444444</v>
      </c>
      <c r="G334" s="62">
        <v>8.3333333333333343E-2</v>
      </c>
      <c r="H334" s="42">
        <v>1</v>
      </c>
    </row>
    <row r="335" spans="1:8" s="1" customFormat="1" ht="13.5" customHeight="1">
      <c r="A335" s="144"/>
      <c r="B335" s="130" t="s">
        <v>8</v>
      </c>
      <c r="C335" s="64">
        <v>11</v>
      </c>
      <c r="D335" s="70">
        <v>9</v>
      </c>
      <c r="E335" s="70">
        <v>40</v>
      </c>
      <c r="F335" s="70">
        <v>40</v>
      </c>
      <c r="G335" s="64">
        <v>38</v>
      </c>
      <c r="H335" s="43">
        <v>91</v>
      </c>
    </row>
    <row r="336" spans="1:8" s="1" customFormat="1" ht="13.5" customHeight="1">
      <c r="A336" s="144"/>
      <c r="B336" s="130"/>
      <c r="C336" s="62">
        <v>7.857142857142857E-2</v>
      </c>
      <c r="D336" s="68">
        <v>6.4285714285714293E-2</v>
      </c>
      <c r="E336" s="68">
        <v>0.28571428571428575</v>
      </c>
      <c r="F336" s="68">
        <v>0.28571428571428575</v>
      </c>
      <c r="G336" s="62">
        <v>0.27142857142857141</v>
      </c>
      <c r="H336" s="44">
        <v>1</v>
      </c>
    </row>
    <row r="337" spans="1:8" s="1" customFormat="1" ht="13.5" customHeight="1">
      <c r="A337" s="144"/>
      <c r="B337" s="130" t="s">
        <v>9</v>
      </c>
      <c r="C337" s="61">
        <v>8</v>
      </c>
      <c r="D337" s="67">
        <v>2</v>
      </c>
      <c r="E337" s="67">
        <v>14</v>
      </c>
      <c r="F337" s="67">
        <v>32</v>
      </c>
      <c r="G337" s="61">
        <v>48</v>
      </c>
      <c r="H337" s="41">
        <v>76</v>
      </c>
    </row>
    <row r="338" spans="1:8" s="1" customFormat="1" ht="13.5" customHeight="1">
      <c r="A338" s="144"/>
      <c r="B338" s="130"/>
      <c r="C338" s="63">
        <v>7.5471698113207544E-2</v>
      </c>
      <c r="D338" s="69">
        <v>1.8867924528301886E-2</v>
      </c>
      <c r="E338" s="69">
        <v>0.13207547169811321</v>
      </c>
      <c r="F338" s="69">
        <v>0.30188679245283018</v>
      </c>
      <c r="G338" s="63">
        <v>0.45283018867924524</v>
      </c>
      <c r="H338" s="42">
        <v>1</v>
      </c>
    </row>
    <row r="339" spans="1:8" s="1" customFormat="1" ht="13.5" customHeight="1">
      <c r="A339" s="144"/>
      <c r="B339" s="130" t="s">
        <v>10</v>
      </c>
      <c r="C339" s="64">
        <v>2</v>
      </c>
      <c r="D339" s="70">
        <v>1</v>
      </c>
      <c r="E339" s="70">
        <v>3</v>
      </c>
      <c r="F339" s="70">
        <v>6</v>
      </c>
      <c r="G339" s="64">
        <v>32</v>
      </c>
      <c r="H339" s="43">
        <v>36</v>
      </c>
    </row>
    <row r="340" spans="1:8" s="1" customFormat="1" ht="13.5" customHeight="1">
      <c r="A340" s="144"/>
      <c r="B340" s="131"/>
      <c r="C340" s="63">
        <v>4.5454545454545456E-2</v>
      </c>
      <c r="D340" s="69">
        <v>2.2727272727272728E-2</v>
      </c>
      <c r="E340" s="69">
        <v>6.8181818181818177E-2</v>
      </c>
      <c r="F340" s="69">
        <v>0.13636363636363635</v>
      </c>
      <c r="G340" s="63">
        <v>0.72727272727272729</v>
      </c>
      <c r="H340" s="42">
        <v>1</v>
      </c>
    </row>
    <row r="341" spans="1:8" s="1" customFormat="1" ht="13.5" customHeight="1">
      <c r="A341" s="170" t="s">
        <v>1</v>
      </c>
      <c r="B341" s="140"/>
      <c r="C341" s="14">
        <v>143</v>
      </c>
      <c r="D341" s="15">
        <v>106</v>
      </c>
      <c r="E341" s="15">
        <v>225</v>
      </c>
      <c r="F341" s="15">
        <v>166</v>
      </c>
      <c r="G341" s="15">
        <v>154</v>
      </c>
      <c r="H341" s="23">
        <f>SUM(C341:G341)</f>
        <v>794</v>
      </c>
    </row>
    <row r="342" spans="1:8" s="1" customFormat="1" ht="13.5" customHeight="1">
      <c r="A342" s="141"/>
      <c r="B342" s="142"/>
      <c r="C342" s="17">
        <v>0.17567567567567569</v>
      </c>
      <c r="D342" s="18">
        <v>0.13022113022113022</v>
      </c>
      <c r="E342" s="18">
        <v>0.2764127764127764</v>
      </c>
      <c r="F342" s="72">
        <v>0.20393120393120395</v>
      </c>
      <c r="G342" s="66">
        <v>0.1891891891891892</v>
      </c>
      <c r="H342" s="24">
        <v>1</v>
      </c>
    </row>
    <row r="343" spans="1:8" s="1" customFormat="1" ht="6" customHeight="1">
      <c r="A343" s="99"/>
      <c r="B343" s="99"/>
      <c r="C343" s="63"/>
      <c r="D343" s="63"/>
      <c r="E343" s="63"/>
      <c r="F343" s="63"/>
      <c r="G343" s="63"/>
    </row>
    <row r="344" spans="1:8" s="1" customFormat="1" ht="13.5" customHeight="1">
      <c r="A344" s="100"/>
      <c r="B344" s="100"/>
      <c r="C344" s="63"/>
      <c r="D344" s="63"/>
      <c r="E344" s="63"/>
      <c r="F344" s="63"/>
      <c r="G344" s="63"/>
      <c r="H344" s="63"/>
    </row>
    <row r="345" spans="1:8" s="1" customFormat="1" ht="13.5" customHeight="1">
      <c r="A345" s="100"/>
      <c r="B345" s="100"/>
      <c r="C345" s="63"/>
      <c r="D345" s="63"/>
      <c r="E345" s="63"/>
      <c r="F345" s="63"/>
      <c r="G345" s="63"/>
      <c r="H345" s="63"/>
    </row>
    <row r="346" spans="1:8" s="1" customFormat="1" ht="13.5" customHeight="1">
      <c r="A346" s="100"/>
      <c r="B346" s="100"/>
      <c r="C346" s="63"/>
      <c r="D346" s="63"/>
      <c r="E346" s="63"/>
      <c r="F346" s="63"/>
      <c r="G346" s="63"/>
      <c r="H346" s="63"/>
    </row>
    <row r="347" spans="1:8" s="1" customFormat="1" ht="13.5" customHeight="1">
      <c r="A347" s="100"/>
      <c r="B347" s="100"/>
      <c r="C347" s="63"/>
      <c r="D347" s="63"/>
      <c r="E347" s="63"/>
      <c r="F347" s="63"/>
      <c r="G347" s="63"/>
      <c r="H347" s="63"/>
    </row>
    <row r="348" spans="1:8" s="1" customFormat="1" ht="13.5" customHeight="1">
      <c r="A348" s="100"/>
      <c r="B348" s="100"/>
      <c r="C348" s="63"/>
      <c r="D348" s="63"/>
      <c r="E348" s="63"/>
      <c r="F348" s="63"/>
      <c r="G348" s="63"/>
      <c r="H348" s="63"/>
    </row>
    <row r="349" spans="1:8" s="1" customFormat="1" ht="13.5" customHeight="1">
      <c r="A349" s="100"/>
      <c r="B349" s="100"/>
      <c r="C349" s="63"/>
      <c r="D349" s="63"/>
      <c r="E349" s="63"/>
      <c r="F349" s="63"/>
      <c r="G349" s="63"/>
      <c r="H349" s="63"/>
    </row>
    <row r="350" spans="1:8" s="1" customFormat="1" ht="13.5" customHeight="1">
      <c r="A350" s="100"/>
      <c r="B350" s="100"/>
      <c r="C350" s="63"/>
      <c r="D350" s="63"/>
      <c r="E350" s="63"/>
      <c r="F350" s="63"/>
      <c r="G350" s="63"/>
      <c r="H350" s="63"/>
    </row>
    <row r="351" spans="1:8" s="1" customFormat="1" ht="13.5" customHeight="1">
      <c r="A351" s="100"/>
      <c r="B351" s="100"/>
      <c r="C351" s="63"/>
      <c r="D351" s="63"/>
      <c r="E351" s="63"/>
      <c r="F351" s="63"/>
      <c r="G351" s="63"/>
      <c r="H351" s="63"/>
    </row>
    <row r="352" spans="1:8" s="1" customFormat="1" ht="13.5" customHeight="1">
      <c r="A352" s="100"/>
      <c r="B352" s="100"/>
      <c r="C352" s="63"/>
      <c r="D352" s="63"/>
      <c r="E352" s="63"/>
      <c r="F352" s="63"/>
      <c r="G352" s="63"/>
      <c r="H352" s="63"/>
    </row>
    <row r="353" spans="1:8" s="1" customFormat="1" ht="13.5" customHeight="1">
      <c r="A353" s="100"/>
      <c r="B353" s="100"/>
      <c r="C353" s="63"/>
      <c r="D353" s="63"/>
      <c r="E353" s="63"/>
      <c r="F353" s="63"/>
      <c r="G353" s="63"/>
      <c r="H353" s="63"/>
    </row>
    <row r="354" spans="1:8" s="1" customFormat="1" ht="13.5" customHeight="1">
      <c r="A354" s="100"/>
      <c r="B354" s="100"/>
      <c r="C354" s="63"/>
      <c r="D354" s="63"/>
      <c r="E354" s="63"/>
      <c r="F354" s="63"/>
      <c r="G354" s="63"/>
      <c r="H354" s="63"/>
    </row>
    <row r="355" spans="1:8" s="1" customFormat="1" ht="13.5" customHeight="1">
      <c r="A355" s="100"/>
      <c r="B355" s="100"/>
      <c r="C355" s="63"/>
      <c r="D355" s="63"/>
      <c r="E355" s="63"/>
      <c r="F355" s="63"/>
      <c r="G355" s="63"/>
      <c r="H355" s="63"/>
    </row>
    <row r="356" spans="1:8" s="1" customFormat="1" ht="13.5" customHeight="1">
      <c r="A356" s="100"/>
      <c r="B356" s="100"/>
      <c r="C356" s="63"/>
      <c r="D356" s="63"/>
      <c r="E356" s="63"/>
      <c r="F356" s="63"/>
      <c r="G356" s="63"/>
      <c r="H356" s="63"/>
    </row>
    <row r="357" spans="1:8" s="1" customFormat="1" ht="13.5" customHeight="1">
      <c r="A357" s="100"/>
      <c r="B357" s="100"/>
      <c r="C357" s="63"/>
      <c r="D357" s="63"/>
      <c r="E357" s="63"/>
      <c r="F357" s="63"/>
      <c r="G357" s="63"/>
      <c r="H357" s="63"/>
    </row>
    <row r="358" spans="1:8" s="1" customFormat="1" ht="23.25" customHeight="1">
      <c r="A358" s="95" t="s">
        <v>214</v>
      </c>
    </row>
    <row r="359" spans="1:8" s="1" customFormat="1" ht="21" customHeight="1">
      <c r="A359" s="176"/>
      <c r="B359" s="177"/>
      <c r="C359" s="178"/>
      <c r="D359" s="35" t="s">
        <v>6</v>
      </c>
      <c r="E359" s="33" t="s">
        <v>7</v>
      </c>
      <c r="F359" s="33" t="s">
        <v>8</v>
      </c>
      <c r="G359" s="33" t="s">
        <v>9</v>
      </c>
      <c r="H359" s="34" t="s">
        <v>10</v>
      </c>
    </row>
    <row r="360" spans="1:8" s="1" customFormat="1" ht="21" customHeight="1">
      <c r="A360" s="173" t="s">
        <v>77</v>
      </c>
      <c r="B360" s="174"/>
      <c r="C360" s="175"/>
      <c r="D360" s="36">
        <v>0.93939393939393934</v>
      </c>
      <c r="E360" s="26">
        <v>0.97783933518005539</v>
      </c>
      <c r="F360" s="26">
        <v>0.98571428571428565</v>
      </c>
      <c r="G360" s="26">
        <v>0.97169811320754718</v>
      </c>
      <c r="H360" s="37">
        <v>0.93181818181818188</v>
      </c>
    </row>
    <row r="361" spans="1:8" s="1" customFormat="1" ht="21" customHeight="1">
      <c r="A361" s="148" t="s">
        <v>78</v>
      </c>
      <c r="B361" s="149"/>
      <c r="C361" s="150"/>
      <c r="D361" s="8">
        <v>0.90200000000000002</v>
      </c>
      <c r="E361" s="9">
        <v>0.95290858725761785</v>
      </c>
      <c r="F361" s="9">
        <v>0.95714285714285707</v>
      </c>
      <c r="G361" s="9">
        <v>0.96226415094339623</v>
      </c>
      <c r="H361" s="10">
        <v>0.93181818181818188</v>
      </c>
    </row>
    <row r="362" spans="1:8" s="1" customFormat="1" ht="21" customHeight="1">
      <c r="A362" s="148" t="s">
        <v>126</v>
      </c>
      <c r="B362" s="149"/>
      <c r="C362" s="150"/>
      <c r="D362" s="8">
        <v>0.80500000000000005</v>
      </c>
      <c r="E362" s="9">
        <v>0.84699999999999998</v>
      </c>
      <c r="F362" s="9">
        <v>0.80714285714285705</v>
      </c>
      <c r="G362" s="9">
        <v>0.90566037735849048</v>
      </c>
      <c r="H362" s="10">
        <v>0.88636363636363635</v>
      </c>
    </row>
    <row r="363" spans="1:8" s="1" customFormat="1" ht="21" customHeight="1">
      <c r="A363" s="148" t="s">
        <v>127</v>
      </c>
      <c r="B363" s="149"/>
      <c r="C363" s="150"/>
      <c r="D363" s="8">
        <v>7.9000000000000001E-2</v>
      </c>
      <c r="E363" s="9">
        <v>0.153</v>
      </c>
      <c r="F363" s="9">
        <v>0.2</v>
      </c>
      <c r="G363" s="9">
        <v>0.169811320754717</v>
      </c>
      <c r="H363" s="10">
        <v>0.22727272727272727</v>
      </c>
    </row>
    <row r="364" spans="1:8" s="1" customFormat="1" ht="21" customHeight="1">
      <c r="A364" s="148" t="s">
        <v>79</v>
      </c>
      <c r="B364" s="149"/>
      <c r="C364" s="150"/>
      <c r="D364" s="8">
        <v>0.61</v>
      </c>
      <c r="E364" s="9">
        <v>0.75</v>
      </c>
      <c r="F364" s="9">
        <v>0.7857142857142857</v>
      </c>
      <c r="G364" s="9">
        <v>0.74528301886792447</v>
      </c>
      <c r="H364" s="10">
        <v>0.68181818181818188</v>
      </c>
    </row>
    <row r="365" spans="1:8" s="1" customFormat="1" ht="21" customHeight="1">
      <c r="A365" s="148" t="s">
        <v>80</v>
      </c>
      <c r="B365" s="149"/>
      <c r="C365" s="150"/>
      <c r="D365" s="8">
        <v>0.17100000000000001</v>
      </c>
      <c r="E365" s="9">
        <v>0.2825484764542936</v>
      </c>
      <c r="F365" s="9">
        <v>0.35714285714285715</v>
      </c>
      <c r="G365" s="9">
        <v>0.32075471698113206</v>
      </c>
      <c r="H365" s="10">
        <v>0.34090909090909094</v>
      </c>
    </row>
    <row r="366" spans="1:8" s="1" customFormat="1" ht="21" customHeight="1">
      <c r="A366" s="148" t="s">
        <v>81</v>
      </c>
      <c r="B366" s="149"/>
      <c r="C366" s="150"/>
      <c r="D366" s="57">
        <v>0.71299999999999997</v>
      </c>
      <c r="E366" s="58">
        <v>0.85595567867036015</v>
      </c>
      <c r="F366" s="58">
        <v>0.84285714285714297</v>
      </c>
      <c r="G366" s="58">
        <v>0.86792452830188682</v>
      </c>
      <c r="H366" s="59">
        <v>0.90909090909090906</v>
      </c>
    </row>
    <row r="367" spans="1:8" s="1" customFormat="1" ht="21" customHeight="1">
      <c r="A367" s="154" t="s">
        <v>65</v>
      </c>
      <c r="B367" s="155"/>
      <c r="C367" s="156"/>
      <c r="D367" s="11">
        <v>0.36</v>
      </c>
      <c r="E367" s="12">
        <v>0.51100000000000001</v>
      </c>
      <c r="F367" s="12">
        <v>0.47857142857142854</v>
      </c>
      <c r="G367" s="12">
        <v>0.5</v>
      </c>
      <c r="H367" s="13">
        <v>0.52272727272727271</v>
      </c>
    </row>
    <row r="368" spans="1:8" s="1" customFormat="1" ht="6" customHeight="1">
      <c r="A368" s="99"/>
      <c r="B368" s="99"/>
      <c r="C368" s="63"/>
      <c r="D368" s="63"/>
      <c r="E368" s="63"/>
      <c r="F368" s="63"/>
      <c r="G368" s="63"/>
    </row>
    <row r="369" spans="1:8" s="1" customFormat="1" ht="18.75" customHeight="1">
      <c r="A369" s="4"/>
      <c r="B369" s="4"/>
      <c r="C369" s="4"/>
      <c r="D369" s="63"/>
      <c r="E369" s="63"/>
      <c r="F369" s="63"/>
      <c r="G369" s="63"/>
      <c r="H369" s="63"/>
    </row>
    <row r="370" spans="1:8" s="1" customFormat="1" ht="18.75" customHeight="1">
      <c r="A370" s="4"/>
      <c r="B370" s="4"/>
      <c r="C370" s="4"/>
      <c r="D370" s="63"/>
      <c r="E370" s="63"/>
      <c r="F370" s="63"/>
      <c r="G370" s="63"/>
      <c r="H370" s="63"/>
    </row>
    <row r="371" spans="1:8" s="1" customFormat="1" ht="18.75" customHeight="1">
      <c r="A371" s="4"/>
      <c r="B371" s="4"/>
      <c r="C371" s="4"/>
      <c r="D371" s="63"/>
      <c r="E371" s="63"/>
      <c r="F371" s="63"/>
      <c r="G371" s="63"/>
      <c r="H371" s="63"/>
    </row>
    <row r="372" spans="1:8" s="1" customFormat="1" ht="18.75" customHeight="1">
      <c r="A372" s="4"/>
      <c r="B372" s="4"/>
      <c r="C372" s="4"/>
      <c r="D372" s="63"/>
      <c r="E372" s="63"/>
      <c r="F372" s="63"/>
      <c r="G372" s="63"/>
      <c r="H372" s="63"/>
    </row>
    <row r="373" spans="1:8" s="1" customFormat="1" ht="18.75" customHeight="1">
      <c r="A373" s="4"/>
      <c r="B373" s="4"/>
      <c r="C373" s="4"/>
      <c r="D373" s="63"/>
      <c r="E373" s="63"/>
      <c r="F373" s="63"/>
      <c r="G373" s="63"/>
      <c r="H373" s="63"/>
    </row>
    <row r="374" spans="1:8" s="1" customFormat="1" ht="18.75" customHeight="1">
      <c r="A374" s="4"/>
      <c r="B374" s="4"/>
      <c r="C374" s="4"/>
      <c r="D374" s="63"/>
      <c r="E374" s="63"/>
      <c r="F374" s="63"/>
      <c r="G374" s="63"/>
      <c r="H374" s="63"/>
    </row>
    <row r="375" spans="1:8" s="1" customFormat="1" ht="18.75" customHeight="1">
      <c r="A375" s="4"/>
      <c r="B375" s="4"/>
      <c r="C375" s="4"/>
      <c r="D375" s="63"/>
      <c r="E375" s="63"/>
      <c r="F375" s="63"/>
      <c r="G375" s="63"/>
      <c r="H375" s="63"/>
    </row>
    <row r="376" spans="1:8" s="1" customFormat="1" ht="18.75" customHeight="1">
      <c r="A376" s="4"/>
      <c r="B376" s="4"/>
      <c r="C376" s="4"/>
      <c r="D376" s="63"/>
      <c r="E376" s="63"/>
      <c r="F376" s="63"/>
      <c r="G376" s="63"/>
      <c r="H376" s="63"/>
    </row>
    <row r="377" spans="1:8" s="1" customFormat="1" ht="18.75" customHeight="1">
      <c r="A377" s="4"/>
      <c r="B377" s="4"/>
      <c r="C377" s="4"/>
      <c r="D377" s="63"/>
      <c r="E377" s="63"/>
      <c r="F377" s="63"/>
      <c r="G377" s="63"/>
      <c r="H377" s="63"/>
    </row>
    <row r="378" spans="1:8" s="1" customFormat="1" ht="18.75" customHeight="1">
      <c r="A378" s="4"/>
      <c r="B378" s="4"/>
      <c r="C378" s="4"/>
      <c r="D378" s="63"/>
      <c r="E378" s="63"/>
      <c r="F378" s="63"/>
      <c r="G378" s="63"/>
      <c r="H378" s="63"/>
    </row>
    <row r="379" spans="1:8" s="1" customFormat="1" ht="18.75" customHeight="1">
      <c r="A379" s="4"/>
      <c r="B379" s="4"/>
      <c r="C379" s="4"/>
      <c r="D379" s="63"/>
      <c r="E379" s="63"/>
      <c r="F379" s="63"/>
      <c r="G379" s="63"/>
      <c r="H379" s="63"/>
    </row>
    <row r="380" spans="1:8" s="1" customFormat="1" ht="18.75" customHeight="1"/>
    <row r="381" spans="1:8" s="1" customFormat="1" ht="18.75" customHeight="1"/>
    <row r="382" spans="1:8" s="1" customFormat="1" ht="18.75" customHeight="1"/>
    <row r="383" spans="1:8" s="1" customFormat="1" ht="18.75" customHeight="1"/>
    <row r="384" spans="1:8" s="1" customFormat="1" ht="18.75" customHeight="1"/>
    <row r="385" spans="1:8" s="1" customFormat="1" ht="18.75" customHeight="1"/>
    <row r="386" spans="1:8" s="1" customFormat="1" ht="18.75" customHeight="1"/>
    <row r="387" spans="1:8" s="1" customFormat="1" ht="18.75" customHeight="1"/>
    <row r="388" spans="1:8" s="1" customFormat="1" ht="20.25" customHeight="1"/>
    <row r="389" spans="1:8" s="1" customFormat="1" ht="21.75" customHeight="1">
      <c r="A389" s="163" t="s">
        <v>159</v>
      </c>
      <c r="B389" s="164"/>
      <c r="C389" s="164"/>
      <c r="D389" s="164"/>
      <c r="E389" s="164"/>
      <c r="F389" s="164"/>
      <c r="G389" s="164"/>
      <c r="H389" s="164"/>
    </row>
    <row r="390" spans="1:8" s="1" customFormat="1" ht="13.5" customHeight="1" thickBot="1">
      <c r="A390" s="135" t="s">
        <v>0</v>
      </c>
      <c r="B390" s="136"/>
      <c r="C390" s="165" t="s">
        <v>83</v>
      </c>
      <c r="D390" s="166"/>
      <c r="E390" s="166"/>
      <c r="F390" s="166"/>
      <c r="G390" s="167"/>
      <c r="H390" s="171" t="s">
        <v>1</v>
      </c>
    </row>
    <row r="391" spans="1:8" s="1" customFormat="1" ht="27" customHeight="1">
      <c r="A391" s="137"/>
      <c r="B391" s="138"/>
      <c r="C391" s="112" t="s">
        <v>47</v>
      </c>
      <c r="D391" s="113" t="s">
        <v>48</v>
      </c>
      <c r="E391" s="113" t="s">
        <v>49</v>
      </c>
      <c r="F391" s="113" t="s">
        <v>251</v>
      </c>
      <c r="G391" s="112" t="s">
        <v>250</v>
      </c>
      <c r="H391" s="172"/>
    </row>
    <row r="392" spans="1:8" s="1" customFormat="1" ht="13.5" customHeight="1">
      <c r="A392" s="143" t="s">
        <v>5</v>
      </c>
      <c r="B392" s="179" t="s">
        <v>6</v>
      </c>
      <c r="C392" s="61">
        <v>34</v>
      </c>
      <c r="D392" s="67">
        <v>66</v>
      </c>
      <c r="E392" s="67">
        <v>44</v>
      </c>
      <c r="F392" s="67">
        <v>5</v>
      </c>
      <c r="G392" s="61">
        <v>15</v>
      </c>
      <c r="H392" s="41">
        <v>164</v>
      </c>
    </row>
    <row r="393" spans="1:8" s="1" customFormat="1" ht="13.5" customHeight="1">
      <c r="A393" s="144"/>
      <c r="B393" s="146"/>
      <c r="C393" s="62">
        <f>C392/H392</f>
        <v>0.2073170731707317</v>
      </c>
      <c r="D393" s="68">
        <f>D392/H392</f>
        <v>0.40243902439024393</v>
      </c>
      <c r="E393" s="68">
        <f>E392/H392</f>
        <v>0.26829268292682928</v>
      </c>
      <c r="F393" s="68">
        <f>F392/H392</f>
        <v>3.048780487804878E-2</v>
      </c>
      <c r="G393" s="62">
        <f>G392/H392</f>
        <v>9.1463414634146339E-2</v>
      </c>
      <c r="H393" s="44">
        <v>1</v>
      </c>
    </row>
    <row r="394" spans="1:8" s="1" customFormat="1" ht="13.5" customHeight="1">
      <c r="A394" s="144"/>
      <c r="B394" s="147" t="s">
        <v>7</v>
      </c>
      <c r="C394" s="61">
        <v>116</v>
      </c>
      <c r="D394" s="67">
        <v>142</v>
      </c>
      <c r="E394" s="67">
        <v>61</v>
      </c>
      <c r="F394" s="67">
        <v>3</v>
      </c>
      <c r="G394" s="61">
        <v>38</v>
      </c>
      <c r="H394" s="41">
        <v>360</v>
      </c>
    </row>
    <row r="395" spans="1:8" s="1" customFormat="1" ht="13.5" customHeight="1">
      <c r="A395" s="144"/>
      <c r="B395" s="147"/>
      <c r="C395" s="62">
        <f>C394/H394</f>
        <v>0.32222222222222224</v>
      </c>
      <c r="D395" s="68">
        <f>D394/H394</f>
        <v>0.39444444444444443</v>
      </c>
      <c r="E395" s="68">
        <f>E394/H394</f>
        <v>0.16944444444444445</v>
      </c>
      <c r="F395" s="68">
        <f>F394/H394</f>
        <v>8.3333333333333332E-3</v>
      </c>
      <c r="G395" s="62">
        <f>G394/H394</f>
        <v>0.10555555555555556</v>
      </c>
      <c r="H395" s="44">
        <v>1</v>
      </c>
    </row>
    <row r="396" spans="1:8" s="1" customFormat="1" ht="13.5" customHeight="1">
      <c r="A396" s="144"/>
      <c r="B396" s="145" t="s">
        <v>8</v>
      </c>
      <c r="C396" s="64">
        <v>44</v>
      </c>
      <c r="D396" s="70">
        <v>67</v>
      </c>
      <c r="E396" s="70">
        <v>18</v>
      </c>
      <c r="F396" s="70">
        <v>1</v>
      </c>
      <c r="G396" s="64">
        <v>10</v>
      </c>
      <c r="H396" s="43">
        <v>140</v>
      </c>
    </row>
    <row r="397" spans="1:8" s="1" customFormat="1" ht="13.5" customHeight="1">
      <c r="A397" s="144"/>
      <c r="B397" s="146"/>
      <c r="C397" s="62">
        <v>0.31428571428571428</v>
      </c>
      <c r="D397" s="68">
        <v>0.47857142857142854</v>
      </c>
      <c r="E397" s="68">
        <v>0.12857142857142859</v>
      </c>
      <c r="F397" s="68">
        <v>7.1428571428571426E-3</v>
      </c>
      <c r="G397" s="62">
        <v>7.1428571428571438E-2</v>
      </c>
      <c r="H397" s="44">
        <v>1</v>
      </c>
    </row>
    <row r="398" spans="1:8" s="1" customFormat="1" ht="13.5" customHeight="1">
      <c r="A398" s="144"/>
      <c r="B398" s="147" t="s">
        <v>9</v>
      </c>
      <c r="C398" s="61">
        <v>48</v>
      </c>
      <c r="D398" s="67">
        <v>37</v>
      </c>
      <c r="E398" s="67">
        <v>12</v>
      </c>
      <c r="F398" s="67">
        <v>2</v>
      </c>
      <c r="G398" s="61">
        <v>7</v>
      </c>
      <c r="H398" s="41">
        <v>106</v>
      </c>
    </row>
    <row r="399" spans="1:8" s="1" customFormat="1" ht="13.5" customHeight="1">
      <c r="A399" s="144"/>
      <c r="B399" s="147"/>
      <c r="C399" s="63">
        <v>0.45283018867924524</v>
      </c>
      <c r="D399" s="69">
        <v>0.34905660377358494</v>
      </c>
      <c r="E399" s="69">
        <v>0.11320754716981131</v>
      </c>
      <c r="F399" s="69">
        <v>1.8867924528301886E-2</v>
      </c>
      <c r="G399" s="63">
        <v>6.6037735849056603E-2</v>
      </c>
      <c r="H399" s="42">
        <v>1</v>
      </c>
    </row>
    <row r="400" spans="1:8" s="1" customFormat="1" ht="13.5" customHeight="1">
      <c r="A400" s="144"/>
      <c r="B400" s="145" t="s">
        <v>10</v>
      </c>
      <c r="C400" s="64">
        <v>10</v>
      </c>
      <c r="D400" s="70">
        <v>23</v>
      </c>
      <c r="E400" s="70">
        <v>7</v>
      </c>
      <c r="F400" s="70">
        <v>0</v>
      </c>
      <c r="G400" s="64">
        <v>4</v>
      </c>
      <c r="H400" s="43">
        <v>44</v>
      </c>
    </row>
    <row r="401" spans="1:8" s="1" customFormat="1" ht="13.5" customHeight="1">
      <c r="A401" s="144"/>
      <c r="B401" s="202"/>
      <c r="C401" s="63">
        <v>0.22727272727272727</v>
      </c>
      <c r="D401" s="69">
        <v>0.52272727272727271</v>
      </c>
      <c r="E401" s="69">
        <v>0.15909090909090909</v>
      </c>
      <c r="F401" s="69">
        <v>0</v>
      </c>
      <c r="G401" s="63">
        <v>9.0909090909090912E-2</v>
      </c>
      <c r="H401" s="42">
        <v>1</v>
      </c>
    </row>
    <row r="402" spans="1:8" s="1" customFormat="1" ht="13.5" customHeight="1">
      <c r="A402" s="170" t="s">
        <v>1</v>
      </c>
      <c r="B402" s="140"/>
      <c r="C402" s="14">
        <f>C392+C394+C396+C398+C400</f>
        <v>252</v>
      </c>
      <c r="D402" s="15">
        <f>D392+D394+D396+D398+D400</f>
        <v>335</v>
      </c>
      <c r="E402" s="15">
        <f>E392+E394+E396+E398+E400</f>
        <v>142</v>
      </c>
      <c r="F402" s="15">
        <f>F392+F394+F396+F398+F400</f>
        <v>11</v>
      </c>
      <c r="G402" s="15">
        <f>G392+G394+G396+G398+G400</f>
        <v>74</v>
      </c>
      <c r="H402" s="23">
        <f>SUM(C402:G402)</f>
        <v>814</v>
      </c>
    </row>
    <row r="403" spans="1:8" s="1" customFormat="1" ht="13.5" customHeight="1">
      <c r="A403" s="141"/>
      <c r="B403" s="142"/>
      <c r="C403" s="17">
        <f>C402/H402</f>
        <v>0.30958230958230959</v>
      </c>
      <c r="D403" s="18">
        <f>D402/H402</f>
        <v>0.41154791154791154</v>
      </c>
      <c r="E403" s="18">
        <f>E402/H402</f>
        <v>0.17444717444717445</v>
      </c>
      <c r="F403" s="72">
        <f>F402/H402</f>
        <v>1.3513513513513514E-2</v>
      </c>
      <c r="G403" s="66">
        <f>G402/H402</f>
        <v>9.0909090909090912E-2</v>
      </c>
      <c r="H403" s="24">
        <v>1</v>
      </c>
    </row>
    <row r="404" spans="1:8" s="1" customFormat="1" ht="6" customHeight="1">
      <c r="A404" s="99"/>
      <c r="B404" s="99"/>
      <c r="C404" s="63"/>
      <c r="D404" s="63"/>
      <c r="E404" s="63"/>
      <c r="F404" s="63"/>
      <c r="G404" s="63"/>
    </row>
    <row r="405" spans="1:8" s="1" customFormat="1" ht="13.5" customHeight="1">
      <c r="A405" s="100"/>
      <c r="B405" s="100"/>
      <c r="C405" s="63"/>
      <c r="D405" s="63"/>
      <c r="E405" s="63"/>
      <c r="F405" s="63"/>
      <c r="G405" s="63"/>
      <c r="H405" s="63"/>
    </row>
    <row r="406" spans="1:8" s="1" customFormat="1" ht="13.5" customHeight="1">
      <c r="A406" s="100"/>
      <c r="B406" s="100"/>
      <c r="C406" s="63"/>
      <c r="D406" s="63"/>
      <c r="E406" s="63"/>
      <c r="F406" s="63"/>
      <c r="G406" s="63"/>
      <c r="H406" s="63"/>
    </row>
    <row r="407" spans="1:8" s="1" customFormat="1" ht="13.5" customHeight="1">
      <c r="A407" s="100"/>
      <c r="B407" s="100"/>
      <c r="C407" s="63"/>
      <c r="D407" s="63"/>
      <c r="E407" s="63"/>
      <c r="F407" s="63"/>
      <c r="G407" s="63"/>
      <c r="H407" s="63"/>
    </row>
    <row r="408" spans="1:8" s="1" customFormat="1" ht="13.5" customHeight="1">
      <c r="A408" s="100"/>
      <c r="B408" s="100"/>
      <c r="C408" s="63"/>
      <c r="D408" s="63"/>
      <c r="E408" s="63"/>
      <c r="F408" s="63"/>
      <c r="G408" s="63"/>
      <c r="H408" s="63"/>
    </row>
    <row r="409" spans="1:8" s="1" customFormat="1" ht="13.5" customHeight="1">
      <c r="A409" s="100"/>
      <c r="B409" s="100"/>
      <c r="C409" s="63"/>
      <c r="D409" s="63"/>
      <c r="E409" s="63"/>
      <c r="F409" s="63"/>
      <c r="G409" s="63"/>
      <c r="H409" s="63"/>
    </row>
    <row r="410" spans="1:8" s="1" customFormat="1" ht="13.5" customHeight="1">
      <c r="A410" s="100"/>
      <c r="B410" s="100"/>
      <c r="C410" s="63"/>
      <c r="D410" s="63"/>
      <c r="E410" s="63"/>
      <c r="F410" s="63"/>
      <c r="G410" s="63"/>
      <c r="H410" s="63"/>
    </row>
    <row r="411" spans="1:8" s="1" customFormat="1" ht="13.5" customHeight="1">
      <c r="A411" s="100"/>
      <c r="B411" s="100"/>
      <c r="C411" s="63"/>
      <c r="D411" s="63"/>
      <c r="E411" s="63"/>
      <c r="F411" s="63"/>
      <c r="G411" s="63"/>
      <c r="H411" s="63"/>
    </row>
    <row r="412" spans="1:8" s="1" customFormat="1" ht="13.5" customHeight="1">
      <c r="A412" s="100"/>
      <c r="B412" s="100"/>
      <c r="C412" s="63"/>
      <c r="D412" s="63"/>
      <c r="E412" s="63"/>
      <c r="F412" s="63"/>
      <c r="G412" s="63"/>
      <c r="H412" s="63"/>
    </row>
    <row r="413" spans="1:8" s="1" customFormat="1" ht="13.5" customHeight="1">
      <c r="A413" s="100"/>
      <c r="B413" s="100"/>
      <c r="C413" s="63"/>
      <c r="D413" s="63"/>
      <c r="E413" s="63"/>
      <c r="F413" s="63"/>
      <c r="G413" s="63"/>
      <c r="H413" s="63"/>
    </row>
    <row r="414" spans="1:8" s="1" customFormat="1" ht="13.5" customHeight="1">
      <c r="A414" s="100"/>
      <c r="B414" s="100"/>
      <c r="C414" s="63"/>
      <c r="D414" s="63"/>
      <c r="E414" s="63"/>
      <c r="F414" s="63"/>
      <c r="G414" s="63"/>
      <c r="H414" s="63"/>
    </row>
    <row r="415" spans="1:8" s="1" customFormat="1" ht="13.5" customHeight="1">
      <c r="A415" s="100"/>
      <c r="B415" s="100"/>
      <c r="C415" s="63"/>
      <c r="D415" s="63"/>
      <c r="E415" s="63"/>
      <c r="F415" s="63"/>
      <c r="G415" s="63"/>
      <c r="H415" s="63"/>
    </row>
    <row r="416" spans="1:8" s="1" customFormat="1" ht="13.5" customHeight="1">
      <c r="A416" s="100"/>
      <c r="B416" s="100"/>
      <c r="C416" s="63"/>
      <c r="D416" s="63"/>
      <c r="E416" s="63"/>
      <c r="F416" s="63"/>
      <c r="G416" s="63"/>
      <c r="H416" s="63"/>
    </row>
    <row r="417" spans="1:8" s="1" customFormat="1" ht="13.5" customHeight="1"/>
    <row r="418" spans="1:8" s="1" customFormat="1" ht="26.25" customHeight="1">
      <c r="A418" s="163" t="s">
        <v>160</v>
      </c>
      <c r="B418" s="164"/>
      <c r="C418" s="164"/>
      <c r="D418" s="164"/>
      <c r="E418" s="164"/>
      <c r="F418" s="164"/>
      <c r="G418" s="164"/>
      <c r="H418" s="164"/>
    </row>
    <row r="419" spans="1:8" s="1" customFormat="1" ht="13.5" customHeight="1" thickBot="1">
      <c r="A419" s="135" t="s">
        <v>0</v>
      </c>
      <c r="B419" s="136"/>
      <c r="C419" s="165" t="s">
        <v>24</v>
      </c>
      <c r="D419" s="166"/>
      <c r="E419" s="166"/>
      <c r="F419" s="166"/>
      <c r="G419" s="167"/>
      <c r="H419" s="171" t="s">
        <v>1</v>
      </c>
    </row>
    <row r="420" spans="1:8" s="1" customFormat="1" ht="25.5" customHeight="1">
      <c r="A420" s="137"/>
      <c r="B420" s="138"/>
      <c r="C420" s="112" t="s">
        <v>47</v>
      </c>
      <c r="D420" s="113" t="s">
        <v>48</v>
      </c>
      <c r="E420" s="113" t="s">
        <v>49</v>
      </c>
      <c r="F420" s="113" t="s">
        <v>14</v>
      </c>
      <c r="G420" s="112" t="s">
        <v>4</v>
      </c>
      <c r="H420" s="172"/>
    </row>
    <row r="421" spans="1:8" s="1" customFormat="1" ht="13.5" customHeight="1">
      <c r="A421" s="143" t="s">
        <v>5</v>
      </c>
      <c r="B421" s="179" t="s">
        <v>6</v>
      </c>
      <c r="C421" s="61">
        <v>23</v>
      </c>
      <c r="D421" s="67">
        <v>53</v>
      </c>
      <c r="E421" s="67">
        <v>69</v>
      </c>
      <c r="F421" s="67">
        <v>4</v>
      </c>
      <c r="G421" s="61">
        <v>15</v>
      </c>
      <c r="H421" s="41">
        <v>164</v>
      </c>
    </row>
    <row r="422" spans="1:8" s="1" customFormat="1" ht="13.5" customHeight="1">
      <c r="A422" s="144"/>
      <c r="B422" s="146"/>
      <c r="C422" s="62">
        <f>C421/H421</f>
        <v>0.1402439024390244</v>
      </c>
      <c r="D422" s="68">
        <f>D421/H421</f>
        <v>0.32317073170731708</v>
      </c>
      <c r="E422" s="68">
        <f>E421/H421</f>
        <v>0.42073170731707316</v>
      </c>
      <c r="F422" s="68">
        <f>F421/H421</f>
        <v>2.4390243902439025E-2</v>
      </c>
      <c r="G422" s="62">
        <f>G421/H421</f>
        <v>9.1463414634146339E-2</v>
      </c>
      <c r="H422" s="44">
        <v>1</v>
      </c>
    </row>
    <row r="423" spans="1:8" s="1" customFormat="1" ht="13.5" customHeight="1">
      <c r="A423" s="144"/>
      <c r="B423" s="147" t="s">
        <v>7</v>
      </c>
      <c r="C423" s="61">
        <v>73</v>
      </c>
      <c r="D423" s="67">
        <v>127</v>
      </c>
      <c r="E423" s="67">
        <v>108</v>
      </c>
      <c r="F423" s="67">
        <v>9</v>
      </c>
      <c r="G423" s="61">
        <v>43</v>
      </c>
      <c r="H423" s="41">
        <v>360</v>
      </c>
    </row>
    <row r="424" spans="1:8" s="1" customFormat="1" ht="13.5" customHeight="1">
      <c r="A424" s="144"/>
      <c r="B424" s="147"/>
      <c r="C424" s="62">
        <f>C423/H423</f>
        <v>0.20277777777777778</v>
      </c>
      <c r="D424" s="68">
        <f>D423/H423</f>
        <v>0.3527777777777778</v>
      </c>
      <c r="E424" s="68">
        <f>E423/H423</f>
        <v>0.3</v>
      </c>
      <c r="F424" s="68">
        <f>F423/H423</f>
        <v>2.5000000000000001E-2</v>
      </c>
      <c r="G424" s="62">
        <f>G423/H423</f>
        <v>0.11944444444444445</v>
      </c>
      <c r="H424" s="44">
        <v>1</v>
      </c>
    </row>
    <row r="425" spans="1:8" s="1" customFormat="1" ht="13.5" customHeight="1">
      <c r="A425" s="144"/>
      <c r="B425" s="145" t="s">
        <v>8</v>
      </c>
      <c r="C425" s="64">
        <v>26</v>
      </c>
      <c r="D425" s="70">
        <v>59</v>
      </c>
      <c r="E425" s="70">
        <v>42</v>
      </c>
      <c r="F425" s="70">
        <v>2</v>
      </c>
      <c r="G425" s="64">
        <v>11</v>
      </c>
      <c r="H425" s="43">
        <v>140</v>
      </c>
    </row>
    <row r="426" spans="1:8" s="1" customFormat="1" ht="13.5" customHeight="1">
      <c r="A426" s="144"/>
      <c r="B426" s="146"/>
      <c r="C426" s="62">
        <v>0.18571428571428572</v>
      </c>
      <c r="D426" s="68">
        <v>0.42142857142857149</v>
      </c>
      <c r="E426" s="68">
        <v>0.3</v>
      </c>
      <c r="F426" s="68">
        <v>1.4285714285714285E-2</v>
      </c>
      <c r="G426" s="62">
        <v>7.857142857142857E-2</v>
      </c>
      <c r="H426" s="44">
        <v>1</v>
      </c>
    </row>
    <row r="427" spans="1:8" s="1" customFormat="1" ht="13.5" customHeight="1">
      <c r="A427" s="144"/>
      <c r="B427" s="147" t="s">
        <v>9</v>
      </c>
      <c r="C427" s="61">
        <v>37</v>
      </c>
      <c r="D427" s="67">
        <v>36</v>
      </c>
      <c r="E427" s="67">
        <v>25</v>
      </c>
      <c r="F427" s="67">
        <v>1</v>
      </c>
      <c r="G427" s="61">
        <v>7</v>
      </c>
      <c r="H427" s="41">
        <v>106</v>
      </c>
    </row>
    <row r="428" spans="1:8" s="1" customFormat="1" ht="13.5" customHeight="1">
      <c r="A428" s="144"/>
      <c r="B428" s="147"/>
      <c r="C428" s="63">
        <v>0.34905660377358494</v>
      </c>
      <c r="D428" s="69">
        <v>0.339622641509434</v>
      </c>
      <c r="E428" s="69">
        <v>0.23584905660377359</v>
      </c>
      <c r="F428" s="69">
        <v>9.433962264150943E-3</v>
      </c>
      <c r="G428" s="63">
        <v>6.6037735849056603E-2</v>
      </c>
      <c r="H428" s="42">
        <v>1</v>
      </c>
    </row>
    <row r="429" spans="1:8" s="1" customFormat="1" ht="13.5" customHeight="1">
      <c r="A429" s="144"/>
      <c r="B429" s="145" t="s">
        <v>10</v>
      </c>
      <c r="C429" s="64">
        <v>7</v>
      </c>
      <c r="D429" s="70">
        <v>14</v>
      </c>
      <c r="E429" s="70">
        <v>19</v>
      </c>
      <c r="F429" s="70">
        <v>0</v>
      </c>
      <c r="G429" s="64">
        <v>4</v>
      </c>
      <c r="H429" s="43">
        <v>44</v>
      </c>
    </row>
    <row r="430" spans="1:8" s="1" customFormat="1" ht="13.5" customHeight="1">
      <c r="A430" s="144"/>
      <c r="B430" s="202"/>
      <c r="C430" s="63">
        <v>0.15909090909090909</v>
      </c>
      <c r="D430" s="69">
        <v>0.31818181818181818</v>
      </c>
      <c r="E430" s="69">
        <v>0.43181818181818182</v>
      </c>
      <c r="F430" s="69">
        <v>0</v>
      </c>
      <c r="G430" s="63">
        <v>9.0909090909090912E-2</v>
      </c>
      <c r="H430" s="42">
        <v>1</v>
      </c>
    </row>
    <row r="431" spans="1:8" s="1" customFormat="1" ht="13.5" customHeight="1">
      <c r="A431" s="170" t="s">
        <v>1</v>
      </c>
      <c r="B431" s="140"/>
      <c r="C431" s="14">
        <f>C421+C423+C425+C427+C429</f>
        <v>166</v>
      </c>
      <c r="D431" s="15">
        <f>D421+D423+D425+D427+D429</f>
        <v>289</v>
      </c>
      <c r="E431" s="15">
        <f>E421+E423+E425+E427+E429</f>
        <v>263</v>
      </c>
      <c r="F431" s="15">
        <f>F421+F423+F425+F427+F429</f>
        <v>16</v>
      </c>
      <c r="G431" s="15">
        <f>G421+G423+G425+G427+G429</f>
        <v>80</v>
      </c>
      <c r="H431" s="23">
        <f>SUM(C431:G431)</f>
        <v>814</v>
      </c>
    </row>
    <row r="432" spans="1:8" s="1" customFormat="1" ht="13.5" customHeight="1">
      <c r="A432" s="141"/>
      <c r="B432" s="142"/>
      <c r="C432" s="17">
        <f>C431/H431</f>
        <v>0.20393120393120392</v>
      </c>
      <c r="D432" s="18">
        <f>D431/H431</f>
        <v>0.35503685503685506</v>
      </c>
      <c r="E432" s="18">
        <f>E431/H431</f>
        <v>0.32309582309582308</v>
      </c>
      <c r="F432" s="72">
        <f>F431/H431</f>
        <v>1.9656019656019656E-2</v>
      </c>
      <c r="G432" s="66">
        <f>G431/H431</f>
        <v>9.8280098280098274E-2</v>
      </c>
      <c r="H432" s="24">
        <v>1</v>
      </c>
    </row>
    <row r="433" spans="1:8" s="1" customFormat="1" ht="6" customHeight="1">
      <c r="A433" s="99"/>
      <c r="B433" s="99"/>
      <c r="C433" s="63"/>
      <c r="D433" s="63"/>
      <c r="E433" s="63"/>
      <c r="F433" s="63"/>
      <c r="G433" s="63"/>
    </row>
    <row r="434" spans="1:8" s="1" customFormat="1" ht="13.5" customHeight="1">
      <c r="A434" s="100"/>
      <c r="B434" s="100"/>
      <c r="C434" s="63"/>
      <c r="D434" s="63"/>
      <c r="E434" s="63"/>
      <c r="F434" s="63"/>
      <c r="G434" s="63"/>
      <c r="H434" s="63"/>
    </row>
    <row r="435" spans="1:8" s="1" customFormat="1" ht="13.5" customHeight="1">
      <c r="A435" s="100"/>
      <c r="B435" s="100"/>
      <c r="C435" s="63"/>
      <c r="D435" s="63"/>
      <c r="E435" s="63"/>
      <c r="F435" s="63"/>
      <c r="G435" s="63"/>
      <c r="H435" s="63"/>
    </row>
    <row r="436" spans="1:8" s="1" customFormat="1" ht="13.5" customHeight="1">
      <c r="A436" s="100"/>
      <c r="B436" s="100"/>
      <c r="C436" s="63"/>
      <c r="D436" s="63"/>
      <c r="E436" s="63"/>
      <c r="F436" s="63"/>
      <c r="G436" s="63"/>
      <c r="H436" s="63"/>
    </row>
    <row r="437" spans="1:8" s="1" customFormat="1" ht="13.5" customHeight="1">
      <c r="A437" s="100"/>
      <c r="B437" s="100"/>
      <c r="C437" s="63"/>
      <c r="D437" s="63"/>
      <c r="E437" s="63"/>
      <c r="F437" s="63"/>
      <c r="G437" s="63"/>
      <c r="H437" s="63"/>
    </row>
    <row r="438" spans="1:8" s="1" customFormat="1" ht="13.5" customHeight="1">
      <c r="A438" s="100"/>
      <c r="B438" s="100"/>
      <c r="C438" s="63"/>
      <c r="D438" s="63"/>
      <c r="E438" s="63"/>
      <c r="F438" s="63"/>
      <c r="G438" s="63"/>
      <c r="H438" s="63"/>
    </row>
    <row r="439" spans="1:8" s="1" customFormat="1" ht="13.5" customHeight="1">
      <c r="A439" s="100"/>
      <c r="B439" s="100"/>
      <c r="C439" s="63"/>
      <c r="D439" s="63"/>
      <c r="E439" s="63"/>
      <c r="F439" s="63"/>
      <c r="G439" s="63"/>
      <c r="H439" s="63"/>
    </row>
    <row r="440" spans="1:8" s="1" customFormat="1" ht="13.5" customHeight="1">
      <c r="A440" s="100"/>
      <c r="B440" s="100"/>
      <c r="C440" s="63"/>
      <c r="D440" s="63"/>
      <c r="E440" s="63"/>
      <c r="F440" s="63"/>
      <c r="G440" s="63"/>
      <c r="H440" s="63"/>
    </row>
    <row r="441" spans="1:8" s="1" customFormat="1" ht="13.5" customHeight="1">
      <c r="A441" s="100"/>
      <c r="B441" s="100"/>
      <c r="C441" s="63"/>
      <c r="D441" s="63"/>
      <c r="E441" s="63"/>
      <c r="F441" s="63"/>
      <c r="G441" s="63"/>
      <c r="H441" s="63"/>
    </row>
    <row r="442" spans="1:8" s="1" customFormat="1" ht="13.5" customHeight="1">
      <c r="A442" s="100"/>
      <c r="B442" s="100"/>
      <c r="C442" s="63"/>
      <c r="D442" s="63"/>
      <c r="E442" s="63"/>
      <c r="F442" s="63"/>
      <c r="G442" s="63"/>
      <c r="H442" s="63"/>
    </row>
    <row r="443" spans="1:8" s="1" customFormat="1" ht="13.5" customHeight="1">
      <c r="A443" s="100"/>
      <c r="B443" s="100"/>
      <c r="C443" s="63"/>
      <c r="D443" s="63"/>
      <c r="E443" s="63"/>
      <c r="F443" s="63"/>
      <c r="G443" s="63"/>
      <c r="H443" s="63"/>
    </row>
    <row r="444" spans="1:8" s="1" customFormat="1" ht="13.5" customHeight="1">
      <c r="A444" s="100"/>
      <c r="B444" s="100"/>
      <c r="C444" s="63"/>
      <c r="D444" s="63"/>
      <c r="E444" s="63"/>
      <c r="F444" s="63"/>
      <c r="G444" s="63"/>
      <c r="H444" s="63"/>
    </row>
    <row r="445" spans="1:8" s="1" customFormat="1" ht="13.5" customHeight="1">
      <c r="A445" s="100"/>
      <c r="B445" s="100"/>
      <c r="C445" s="63"/>
      <c r="D445" s="63"/>
      <c r="E445" s="63"/>
      <c r="F445" s="63"/>
      <c r="G445" s="63"/>
      <c r="H445" s="63"/>
    </row>
    <row r="446" spans="1:8" s="1" customFormat="1" ht="13.5" customHeight="1">
      <c r="A446" s="100"/>
      <c r="B446" s="100"/>
      <c r="C446" s="63"/>
      <c r="D446" s="63"/>
      <c r="E446" s="63"/>
      <c r="F446" s="63"/>
      <c r="G446" s="63"/>
      <c r="H446" s="63"/>
    </row>
    <row r="447" spans="1:8" s="1" customFormat="1" ht="13.5" customHeight="1"/>
    <row r="448" spans="1:8" s="1" customFormat="1" ht="27.75" customHeight="1">
      <c r="A448" s="163" t="s">
        <v>161</v>
      </c>
      <c r="B448" s="164"/>
      <c r="C448" s="164"/>
      <c r="D448" s="164"/>
      <c r="E448" s="164"/>
      <c r="F448" s="164"/>
    </row>
    <row r="449" spans="1:7" s="1" customFormat="1" ht="13.5" customHeight="1" thickBot="1">
      <c r="A449" s="135" t="s">
        <v>0</v>
      </c>
      <c r="B449" s="136"/>
      <c r="C449" s="187" t="s">
        <v>25</v>
      </c>
      <c r="D449" s="188"/>
      <c r="E449" s="189"/>
      <c r="F449" s="171" t="s">
        <v>1</v>
      </c>
    </row>
    <row r="450" spans="1:7" s="1" customFormat="1" ht="13.5" customHeight="1">
      <c r="A450" s="137"/>
      <c r="B450" s="138"/>
      <c r="C450" s="7" t="s">
        <v>2</v>
      </c>
      <c r="D450" s="6" t="s">
        <v>3</v>
      </c>
      <c r="E450" s="20" t="s">
        <v>4</v>
      </c>
      <c r="F450" s="172"/>
    </row>
    <row r="451" spans="1:7" s="1" customFormat="1" ht="13.5" customHeight="1">
      <c r="A451" s="143" t="s">
        <v>5</v>
      </c>
      <c r="B451" s="129" t="s">
        <v>6</v>
      </c>
      <c r="C451" s="14">
        <v>10</v>
      </c>
      <c r="D451" s="15">
        <v>195</v>
      </c>
      <c r="E451" s="21">
        <v>3</v>
      </c>
      <c r="F451" s="23">
        <v>208</v>
      </c>
    </row>
    <row r="452" spans="1:7" s="1" customFormat="1" ht="13.5" customHeight="1">
      <c r="A452" s="144"/>
      <c r="B452" s="130"/>
      <c r="C452" s="25">
        <f>C451/F451</f>
        <v>4.807692307692308E-2</v>
      </c>
      <c r="D452" s="26">
        <f>D451/F451</f>
        <v>0.9375</v>
      </c>
      <c r="E452" s="27">
        <f>E451/F451</f>
        <v>1.4423076923076924E-2</v>
      </c>
      <c r="F452" s="28">
        <v>1</v>
      </c>
    </row>
    <row r="453" spans="1:7" s="1" customFormat="1" ht="13.5" customHeight="1">
      <c r="A453" s="144"/>
      <c r="B453" s="130" t="s">
        <v>7</v>
      </c>
      <c r="C453" s="29">
        <v>42</v>
      </c>
      <c r="D453" s="30">
        <v>336</v>
      </c>
      <c r="E453" s="31">
        <v>12</v>
      </c>
      <c r="F453" s="32">
        <v>390</v>
      </c>
    </row>
    <row r="454" spans="1:7" s="1" customFormat="1" ht="13.5" customHeight="1">
      <c r="A454" s="144"/>
      <c r="B454" s="130"/>
      <c r="C454" s="25">
        <f>C453/F453</f>
        <v>0.1076923076923077</v>
      </c>
      <c r="D454" s="26">
        <f>D453/F453</f>
        <v>0.86153846153846159</v>
      </c>
      <c r="E454" s="27">
        <f>E453/F453</f>
        <v>3.0769230769230771E-2</v>
      </c>
      <c r="F454" s="28">
        <v>1</v>
      </c>
    </row>
    <row r="455" spans="1:7" s="1" customFormat="1" ht="13.5" customHeight="1">
      <c r="A455" s="144"/>
      <c r="B455" s="130" t="s">
        <v>8</v>
      </c>
      <c r="C455" s="29">
        <v>26</v>
      </c>
      <c r="D455" s="30">
        <v>123</v>
      </c>
      <c r="E455" s="31">
        <v>3</v>
      </c>
      <c r="F455" s="32">
        <v>152</v>
      </c>
    </row>
    <row r="456" spans="1:7" s="1" customFormat="1" ht="13.5" customHeight="1">
      <c r="A456" s="144"/>
      <c r="B456" s="130"/>
      <c r="C456" s="25">
        <v>0.17105263157894737</v>
      </c>
      <c r="D456" s="26">
        <v>0.80921052631578949</v>
      </c>
      <c r="E456" s="27">
        <v>1.9736842105263157E-2</v>
      </c>
      <c r="F456" s="28">
        <v>1</v>
      </c>
    </row>
    <row r="457" spans="1:7" s="1" customFormat="1" ht="13.5" customHeight="1">
      <c r="A457" s="144"/>
      <c r="B457" s="130" t="s">
        <v>9</v>
      </c>
      <c r="C457" s="29">
        <v>9</v>
      </c>
      <c r="D457" s="30">
        <v>114</v>
      </c>
      <c r="E457" s="31">
        <v>5</v>
      </c>
      <c r="F457" s="32">
        <v>128</v>
      </c>
    </row>
    <row r="458" spans="1:7" s="1" customFormat="1" ht="13.5" customHeight="1">
      <c r="A458" s="144"/>
      <c r="B458" s="130"/>
      <c r="C458" s="25">
        <v>7.03125E-2</v>
      </c>
      <c r="D458" s="26">
        <v>0.890625</v>
      </c>
      <c r="E458" s="27">
        <v>3.90625E-2</v>
      </c>
      <c r="F458" s="28">
        <v>1</v>
      </c>
    </row>
    <row r="459" spans="1:7" s="1" customFormat="1" ht="13.5" customHeight="1">
      <c r="A459" s="144"/>
      <c r="B459" s="130" t="s">
        <v>10</v>
      </c>
      <c r="C459" s="29">
        <v>4</v>
      </c>
      <c r="D459" s="30">
        <v>47</v>
      </c>
      <c r="E459" s="31">
        <v>3</v>
      </c>
      <c r="F459" s="32">
        <v>54</v>
      </c>
    </row>
    <row r="460" spans="1:7" s="1" customFormat="1" ht="13.5" customHeight="1">
      <c r="A460" s="144"/>
      <c r="B460" s="131"/>
      <c r="C460" s="17">
        <v>7.407407407407407E-2</v>
      </c>
      <c r="D460" s="18">
        <v>0.87037037037037035</v>
      </c>
      <c r="E460" s="22">
        <v>5.5555555555555552E-2</v>
      </c>
      <c r="F460" s="24">
        <v>1</v>
      </c>
    </row>
    <row r="461" spans="1:7" s="1" customFormat="1" ht="13.5" customHeight="1">
      <c r="A461" s="170" t="s">
        <v>1</v>
      </c>
      <c r="B461" s="183"/>
      <c r="C461" s="14">
        <f>C451+C453+C455+C457+C459</f>
        <v>91</v>
      </c>
      <c r="D461" s="15">
        <f>D451+D453+D455+D457+D459</f>
        <v>815</v>
      </c>
      <c r="E461" s="15">
        <f>E451+E453+E455+E457+E459</f>
        <v>26</v>
      </c>
      <c r="F461" s="23">
        <f>SUM(C461:E461)</f>
        <v>932</v>
      </c>
    </row>
    <row r="462" spans="1:7" s="1" customFormat="1" ht="13.5" customHeight="1">
      <c r="A462" s="182"/>
      <c r="B462" s="184"/>
      <c r="C462" s="17">
        <f>C461/F461</f>
        <v>9.7639484978540775E-2</v>
      </c>
      <c r="D462" s="18">
        <f>D461/F461</f>
        <v>0.87446351931330468</v>
      </c>
      <c r="E462" s="22">
        <f>E461/F461</f>
        <v>2.7896995708154508E-2</v>
      </c>
      <c r="F462" s="24">
        <v>1</v>
      </c>
    </row>
    <row r="463" spans="1:7" s="1" customFormat="1" ht="7.5" customHeight="1">
      <c r="A463" s="99"/>
      <c r="B463" s="99"/>
      <c r="C463" s="63"/>
      <c r="D463" s="63"/>
      <c r="E463" s="63"/>
      <c r="F463" s="63"/>
      <c r="G463" s="63"/>
    </row>
    <row r="464" spans="1:7" s="1" customFormat="1" ht="13.5" customHeight="1"/>
    <row r="465" spans="1:8" s="1" customFormat="1" ht="13.5" customHeight="1"/>
    <row r="466" spans="1:8" s="1" customFormat="1" ht="13.5" customHeight="1"/>
    <row r="467" spans="1:8" s="1" customFormat="1" ht="13.5" customHeight="1"/>
    <row r="468" spans="1:8" s="1" customFormat="1" ht="13.5" customHeight="1"/>
    <row r="469" spans="1:8" s="1" customFormat="1" ht="13.5" customHeight="1"/>
    <row r="470" spans="1:8" s="1" customFormat="1" ht="13.5" customHeight="1"/>
    <row r="471" spans="1:8" s="1" customFormat="1" ht="13.5" customHeight="1"/>
    <row r="472" spans="1:8" s="1" customFormat="1" ht="13.5" customHeight="1"/>
    <row r="473" spans="1:8" s="1" customFormat="1" ht="13.5" customHeight="1"/>
    <row r="474" spans="1:8" s="1" customFormat="1" ht="13.5" customHeight="1"/>
    <row r="475" spans="1:8" s="1" customFormat="1" ht="13.5" customHeight="1"/>
    <row r="476" spans="1:8" s="1" customFormat="1" ht="13.5" customHeight="1"/>
    <row r="477" spans="1:8" s="1" customFormat="1" ht="13.5" customHeight="1"/>
    <row r="478" spans="1:8" s="1" customFormat="1" ht="26.25" customHeight="1">
      <c r="A478" s="163" t="s">
        <v>162</v>
      </c>
      <c r="B478" s="164"/>
      <c r="C478" s="164"/>
      <c r="D478" s="164"/>
      <c r="E478" s="164"/>
      <c r="F478" s="164"/>
      <c r="G478" s="164"/>
      <c r="H478" s="164"/>
    </row>
    <row r="479" spans="1:8" s="1" customFormat="1" ht="13.5" customHeight="1" thickBot="1">
      <c r="A479" s="74" t="s">
        <v>0</v>
      </c>
      <c r="B479" s="75"/>
      <c r="C479" s="165" t="s">
        <v>128</v>
      </c>
      <c r="D479" s="166"/>
      <c r="E479" s="166"/>
      <c r="F479" s="166"/>
      <c r="G479" s="167"/>
      <c r="H479" s="171" t="s">
        <v>1</v>
      </c>
    </row>
    <row r="480" spans="1:8" s="1" customFormat="1" ht="13.5" customHeight="1">
      <c r="A480" s="76"/>
      <c r="B480" s="77"/>
      <c r="C480" s="112" t="s">
        <v>138</v>
      </c>
      <c r="D480" s="113" t="s">
        <v>139</v>
      </c>
      <c r="E480" s="113" t="s">
        <v>140</v>
      </c>
      <c r="F480" s="113" t="s">
        <v>141</v>
      </c>
      <c r="G480" s="112" t="s">
        <v>117</v>
      </c>
      <c r="H480" s="172"/>
    </row>
    <row r="481" spans="1:8" s="1" customFormat="1" ht="13.5" customHeight="1">
      <c r="A481" s="143" t="s">
        <v>5</v>
      </c>
      <c r="B481" s="129" t="s">
        <v>6</v>
      </c>
      <c r="C481" s="61">
        <v>6</v>
      </c>
      <c r="D481" s="67">
        <v>2</v>
      </c>
      <c r="E481" s="67">
        <v>0</v>
      </c>
      <c r="F481" s="67">
        <v>2</v>
      </c>
      <c r="G481" s="61">
        <v>0</v>
      </c>
      <c r="H481" s="41">
        <v>10</v>
      </c>
    </row>
    <row r="482" spans="1:8" s="1" customFormat="1" ht="13.5" customHeight="1">
      <c r="A482" s="144"/>
      <c r="B482" s="130"/>
      <c r="C482" s="62">
        <v>0.6</v>
      </c>
      <c r="D482" s="68">
        <v>0.2</v>
      </c>
      <c r="E482" s="68">
        <v>0</v>
      </c>
      <c r="F482" s="68">
        <v>0.2</v>
      </c>
      <c r="G482" s="62">
        <v>0</v>
      </c>
      <c r="H482" s="44">
        <v>1</v>
      </c>
    </row>
    <row r="483" spans="1:8" s="1" customFormat="1" ht="13.5" customHeight="1">
      <c r="A483" s="144"/>
      <c r="B483" s="130" t="s">
        <v>7</v>
      </c>
      <c r="C483" s="61">
        <v>13</v>
      </c>
      <c r="D483" s="67">
        <v>15</v>
      </c>
      <c r="E483" s="67">
        <v>6</v>
      </c>
      <c r="F483" s="67">
        <v>6</v>
      </c>
      <c r="G483" s="61">
        <v>2</v>
      </c>
      <c r="H483" s="41">
        <v>42</v>
      </c>
    </row>
    <row r="484" spans="1:8" s="1" customFormat="1" ht="13.5" customHeight="1">
      <c r="A484" s="144"/>
      <c r="B484" s="130"/>
      <c r="C484" s="62">
        <v>0.30952380952380953</v>
      </c>
      <c r="D484" s="68">
        <v>0.35714285714285715</v>
      </c>
      <c r="E484" s="68">
        <v>0.14285714285714288</v>
      </c>
      <c r="F484" s="68">
        <v>0.14285714285714288</v>
      </c>
      <c r="G484" s="62">
        <v>4.7619047619047616E-2</v>
      </c>
      <c r="H484" s="42">
        <v>1</v>
      </c>
    </row>
    <row r="485" spans="1:8" s="1" customFormat="1" ht="13.5" customHeight="1">
      <c r="A485" s="144"/>
      <c r="B485" s="130" t="s">
        <v>8</v>
      </c>
      <c r="C485" s="64">
        <v>9</v>
      </c>
      <c r="D485" s="70">
        <v>4</v>
      </c>
      <c r="E485" s="70">
        <v>6</v>
      </c>
      <c r="F485" s="70">
        <v>5</v>
      </c>
      <c r="G485" s="64">
        <v>2</v>
      </c>
      <c r="H485" s="43">
        <v>26</v>
      </c>
    </row>
    <row r="486" spans="1:8" s="1" customFormat="1" ht="13.5" customHeight="1">
      <c r="A486" s="144"/>
      <c r="B486" s="130"/>
      <c r="C486" s="62">
        <v>0.34615384615384615</v>
      </c>
      <c r="D486" s="68">
        <v>0.15384615384615385</v>
      </c>
      <c r="E486" s="68">
        <v>0.23076923076923075</v>
      </c>
      <c r="F486" s="68">
        <v>0.19230769230769229</v>
      </c>
      <c r="G486" s="62">
        <v>7.6923076923076927E-2</v>
      </c>
      <c r="H486" s="44">
        <v>1</v>
      </c>
    </row>
    <row r="487" spans="1:8" s="1" customFormat="1" ht="13.5" customHeight="1">
      <c r="A487" s="144"/>
      <c r="B487" s="130" t="s">
        <v>9</v>
      </c>
      <c r="C487" s="61">
        <v>4</v>
      </c>
      <c r="D487" s="67">
        <v>2</v>
      </c>
      <c r="E487" s="67">
        <v>0</v>
      </c>
      <c r="F487" s="67">
        <v>3</v>
      </c>
      <c r="G487" s="61">
        <v>0</v>
      </c>
      <c r="H487" s="41">
        <v>9</v>
      </c>
    </row>
    <row r="488" spans="1:8" s="1" customFormat="1" ht="13.5" customHeight="1">
      <c r="A488" s="144"/>
      <c r="B488" s="130"/>
      <c r="C488" s="63">
        <v>0.44444444444444442</v>
      </c>
      <c r="D488" s="69">
        <v>0.22222222222222221</v>
      </c>
      <c r="E488" s="69">
        <v>0</v>
      </c>
      <c r="F488" s="69">
        <v>0.33333333333333337</v>
      </c>
      <c r="G488" s="63">
        <v>0</v>
      </c>
      <c r="H488" s="42">
        <v>1</v>
      </c>
    </row>
    <row r="489" spans="1:8" s="1" customFormat="1" ht="13.5" customHeight="1">
      <c r="A489" s="144"/>
      <c r="B489" s="130" t="s">
        <v>10</v>
      </c>
      <c r="C489" s="64">
        <v>1</v>
      </c>
      <c r="D489" s="70">
        <v>0</v>
      </c>
      <c r="E489" s="70">
        <v>1</v>
      </c>
      <c r="F489" s="70">
        <v>2</v>
      </c>
      <c r="G489" s="64">
        <v>0</v>
      </c>
      <c r="H489" s="43">
        <v>4</v>
      </c>
    </row>
    <row r="490" spans="1:8" s="1" customFormat="1" ht="13.5" customHeight="1">
      <c r="A490" s="144"/>
      <c r="B490" s="131"/>
      <c r="C490" s="63">
        <v>0.25</v>
      </c>
      <c r="D490" s="69">
        <v>0</v>
      </c>
      <c r="E490" s="69">
        <v>0.25</v>
      </c>
      <c r="F490" s="69">
        <v>0.5</v>
      </c>
      <c r="G490" s="63">
        <v>0</v>
      </c>
      <c r="H490" s="42">
        <v>1</v>
      </c>
    </row>
    <row r="491" spans="1:8" s="1" customFormat="1" ht="13.5" customHeight="1">
      <c r="A491" s="170" t="s">
        <v>1</v>
      </c>
      <c r="B491" s="140"/>
      <c r="C491" s="14">
        <v>33</v>
      </c>
      <c r="D491" s="15">
        <v>23</v>
      </c>
      <c r="E491" s="15">
        <v>13</v>
      </c>
      <c r="F491" s="15">
        <v>18</v>
      </c>
      <c r="G491" s="15">
        <v>4</v>
      </c>
      <c r="H491" s="23">
        <v>91</v>
      </c>
    </row>
    <row r="492" spans="1:8" s="1" customFormat="1" ht="13.5" customHeight="1">
      <c r="A492" s="141"/>
      <c r="B492" s="142"/>
      <c r="C492" s="17">
        <v>0.36263736263736263</v>
      </c>
      <c r="D492" s="18">
        <v>0.25274725274725274</v>
      </c>
      <c r="E492" s="18">
        <v>0.14285714285714288</v>
      </c>
      <c r="F492" s="72">
        <v>0.19780219780219782</v>
      </c>
      <c r="G492" s="66">
        <v>4.3956043956043959E-2</v>
      </c>
      <c r="H492" s="24">
        <v>1</v>
      </c>
    </row>
    <row r="493" spans="1:8" s="1" customFormat="1" ht="6.75" customHeight="1">
      <c r="A493" s="100"/>
      <c r="B493" s="100"/>
      <c r="C493" s="63"/>
      <c r="D493" s="63"/>
      <c r="E493" s="63"/>
      <c r="F493" s="63"/>
      <c r="G493" s="63"/>
      <c r="H493" s="63"/>
    </row>
    <row r="494" spans="1:8" s="1" customFormat="1" ht="13.5" customHeight="1">
      <c r="A494" s="100"/>
      <c r="B494" s="100"/>
      <c r="C494" s="63"/>
      <c r="D494" s="63"/>
      <c r="E494" s="63"/>
      <c r="F494" s="63"/>
      <c r="G494" s="63"/>
      <c r="H494" s="63"/>
    </row>
    <row r="495" spans="1:8" s="1" customFormat="1" ht="13.5" customHeight="1">
      <c r="A495" s="100"/>
      <c r="B495" s="100"/>
      <c r="C495" s="63"/>
      <c r="D495" s="63"/>
      <c r="E495" s="63"/>
      <c r="F495" s="63"/>
      <c r="G495" s="63"/>
      <c r="H495" s="63"/>
    </row>
    <row r="496" spans="1:8" s="1" customFormat="1" ht="13.5" customHeight="1">
      <c r="A496" s="100"/>
      <c r="B496" s="100"/>
      <c r="C496" s="63"/>
      <c r="D496" s="63"/>
      <c r="E496" s="63"/>
      <c r="F496" s="63"/>
      <c r="G496" s="63"/>
      <c r="H496" s="63"/>
    </row>
    <row r="497" spans="1:8" s="1" customFormat="1" ht="13.5" customHeight="1">
      <c r="A497" s="100"/>
      <c r="B497" s="100"/>
      <c r="C497" s="63"/>
      <c r="D497" s="63"/>
      <c r="E497" s="63"/>
      <c r="F497" s="63"/>
      <c r="G497" s="63"/>
      <c r="H497" s="63"/>
    </row>
    <row r="498" spans="1:8" s="1" customFormat="1" ht="13.5" customHeight="1">
      <c r="A498" s="100"/>
      <c r="B498" s="100"/>
      <c r="C498" s="63"/>
      <c r="D498" s="63"/>
      <c r="E498" s="63"/>
      <c r="F498" s="63"/>
      <c r="G498" s="63"/>
      <c r="H498" s="63"/>
    </row>
    <row r="499" spans="1:8" s="1" customFormat="1" ht="13.5" customHeight="1">
      <c r="A499" s="100"/>
      <c r="B499" s="100"/>
      <c r="C499" s="63"/>
      <c r="D499" s="63"/>
      <c r="E499" s="63"/>
      <c r="F499" s="63"/>
      <c r="G499" s="63"/>
      <c r="H499" s="63"/>
    </row>
    <row r="500" spans="1:8" s="1" customFormat="1" ht="13.5" customHeight="1">
      <c r="A500" s="100"/>
      <c r="B500" s="100"/>
      <c r="C500" s="63"/>
      <c r="D500" s="63"/>
      <c r="E500" s="63"/>
      <c r="F500" s="63"/>
      <c r="G500" s="63"/>
      <c r="H500" s="63"/>
    </row>
    <row r="501" spans="1:8" s="1" customFormat="1" ht="13.5" customHeight="1">
      <c r="A501" s="100"/>
      <c r="B501" s="100"/>
      <c r="C501" s="63"/>
      <c r="D501" s="63"/>
      <c r="E501" s="63"/>
      <c r="F501" s="63"/>
      <c r="G501" s="63"/>
      <c r="H501" s="63"/>
    </row>
    <row r="502" spans="1:8" s="1" customFormat="1" ht="13.5" customHeight="1">
      <c r="A502" s="100"/>
      <c r="B502" s="100"/>
      <c r="C502" s="63"/>
      <c r="D502" s="63"/>
      <c r="E502" s="63"/>
      <c r="F502" s="63"/>
      <c r="G502" s="63"/>
      <c r="H502" s="63"/>
    </row>
    <row r="503" spans="1:8" s="1" customFormat="1" ht="13.5" customHeight="1">
      <c r="A503" s="100"/>
      <c r="B503" s="100"/>
      <c r="C503" s="63"/>
      <c r="D503" s="63"/>
      <c r="E503" s="63"/>
      <c r="F503" s="63"/>
      <c r="G503" s="63"/>
      <c r="H503" s="63"/>
    </row>
    <row r="504" spans="1:8" s="1" customFormat="1" ht="13.5" customHeight="1">
      <c r="A504" s="100"/>
      <c r="B504" s="100"/>
      <c r="C504" s="63"/>
      <c r="D504" s="63"/>
      <c r="E504" s="63"/>
      <c r="F504" s="63"/>
      <c r="G504" s="63"/>
      <c r="H504" s="63"/>
    </row>
    <row r="505" spans="1:8" s="1" customFormat="1" ht="13.5" customHeight="1">
      <c r="A505" s="100"/>
      <c r="B505" s="100"/>
      <c r="C505" s="63"/>
      <c r="D505" s="63"/>
      <c r="E505" s="63"/>
      <c r="F505" s="63"/>
      <c r="G505" s="63"/>
      <c r="H505" s="63"/>
    </row>
    <row r="506" spans="1:8" s="1" customFormat="1" ht="13.5" customHeight="1">
      <c r="A506" s="100"/>
      <c r="B506" s="100"/>
      <c r="C506" s="63"/>
      <c r="D506" s="63"/>
      <c r="E506" s="63"/>
      <c r="F506" s="63"/>
      <c r="G506" s="63"/>
      <c r="H506" s="63"/>
    </row>
    <row r="507" spans="1:8" s="1" customFormat="1" ht="13.5" customHeight="1"/>
    <row r="508" spans="1:8" s="1" customFormat="1" ht="30" customHeight="1">
      <c r="A508" s="163" t="s">
        <v>163</v>
      </c>
      <c r="B508" s="164"/>
      <c r="C508" s="164"/>
      <c r="D508" s="164"/>
      <c r="E508" s="164"/>
      <c r="F508" s="164"/>
      <c r="G508" s="164"/>
      <c r="H508" s="164"/>
    </row>
    <row r="509" spans="1:8" s="1" customFormat="1" ht="13.5" customHeight="1" thickBot="1">
      <c r="A509" s="74" t="s">
        <v>0</v>
      </c>
      <c r="B509" s="75"/>
      <c r="C509" s="165" t="s">
        <v>129</v>
      </c>
      <c r="D509" s="166"/>
      <c r="E509" s="166"/>
      <c r="F509" s="166"/>
      <c r="G509" s="167"/>
      <c r="H509" s="171" t="s">
        <v>1</v>
      </c>
    </row>
    <row r="510" spans="1:8" s="1" customFormat="1" ht="13.5" customHeight="1">
      <c r="A510" s="76"/>
      <c r="B510" s="77"/>
      <c r="C510" s="112" t="s">
        <v>113</v>
      </c>
      <c r="D510" s="113" t="s">
        <v>114</v>
      </c>
      <c r="E510" s="113" t="s">
        <v>115</v>
      </c>
      <c r="F510" s="113" t="s">
        <v>116</v>
      </c>
      <c r="G510" s="112" t="s">
        <v>117</v>
      </c>
      <c r="H510" s="172"/>
    </row>
    <row r="511" spans="1:8" s="1" customFormat="1" ht="13.5" customHeight="1">
      <c r="A511" s="143" t="s">
        <v>5</v>
      </c>
      <c r="B511" s="129" t="s">
        <v>6</v>
      </c>
      <c r="C511" s="61">
        <v>5</v>
      </c>
      <c r="D511" s="67">
        <v>3</v>
      </c>
      <c r="E511" s="67">
        <v>1</v>
      </c>
      <c r="F511" s="67">
        <v>1</v>
      </c>
      <c r="G511" s="61">
        <v>0</v>
      </c>
      <c r="H511" s="41">
        <v>10</v>
      </c>
    </row>
    <row r="512" spans="1:8" s="1" customFormat="1" ht="13.5" customHeight="1">
      <c r="A512" s="144"/>
      <c r="B512" s="130"/>
      <c r="C512" s="62">
        <v>0.5</v>
      </c>
      <c r="D512" s="68">
        <v>0.3</v>
      </c>
      <c r="E512" s="68">
        <v>0.1</v>
      </c>
      <c r="F512" s="68">
        <v>0.1</v>
      </c>
      <c r="G512" s="62">
        <v>0</v>
      </c>
      <c r="H512" s="44">
        <v>1</v>
      </c>
    </row>
    <row r="513" spans="1:8" s="1" customFormat="1" ht="13.5" customHeight="1">
      <c r="A513" s="144"/>
      <c r="B513" s="130" t="s">
        <v>7</v>
      </c>
      <c r="C513" s="61">
        <v>18</v>
      </c>
      <c r="D513" s="67">
        <v>8</v>
      </c>
      <c r="E513" s="67">
        <v>10</v>
      </c>
      <c r="F513" s="67">
        <v>4</v>
      </c>
      <c r="G513" s="61">
        <v>2</v>
      </c>
      <c r="H513" s="41">
        <v>42</v>
      </c>
    </row>
    <row r="514" spans="1:8" s="1" customFormat="1" ht="13.5" customHeight="1">
      <c r="A514" s="144"/>
      <c r="B514" s="130"/>
      <c r="C514" s="62">
        <v>0.42857142857142855</v>
      </c>
      <c r="D514" s="68">
        <v>0.19047619047619047</v>
      </c>
      <c r="E514" s="68">
        <v>0.23809523809523808</v>
      </c>
      <c r="F514" s="68">
        <v>9.5238095238095233E-2</v>
      </c>
      <c r="G514" s="62">
        <v>4.7619047619047616E-2</v>
      </c>
      <c r="H514" s="42">
        <v>1</v>
      </c>
    </row>
    <row r="515" spans="1:8" s="1" customFormat="1" ht="13.5" customHeight="1">
      <c r="A515" s="144"/>
      <c r="B515" s="130" t="s">
        <v>8</v>
      </c>
      <c r="C515" s="64">
        <v>13</v>
      </c>
      <c r="D515" s="70">
        <v>2</v>
      </c>
      <c r="E515" s="70">
        <v>5</v>
      </c>
      <c r="F515" s="70">
        <v>4</v>
      </c>
      <c r="G515" s="64">
        <v>2</v>
      </c>
      <c r="H515" s="43">
        <v>26</v>
      </c>
    </row>
    <row r="516" spans="1:8" s="1" customFormat="1" ht="13.5" customHeight="1">
      <c r="A516" s="144"/>
      <c r="B516" s="130"/>
      <c r="C516" s="62">
        <v>0.5</v>
      </c>
      <c r="D516" s="68">
        <v>7.6923076923076927E-2</v>
      </c>
      <c r="E516" s="68">
        <v>0.19230769230769232</v>
      </c>
      <c r="F516" s="68">
        <v>0.15384615384615385</v>
      </c>
      <c r="G516" s="62">
        <v>7.6923076923076927E-2</v>
      </c>
      <c r="H516" s="44">
        <v>1</v>
      </c>
    </row>
    <row r="517" spans="1:8" s="1" customFormat="1" ht="13.5" customHeight="1">
      <c r="A517" s="144"/>
      <c r="B517" s="130" t="s">
        <v>9</v>
      </c>
      <c r="C517" s="61">
        <v>3</v>
      </c>
      <c r="D517" s="67">
        <v>0</v>
      </c>
      <c r="E517" s="67">
        <v>4</v>
      </c>
      <c r="F517" s="67">
        <v>2</v>
      </c>
      <c r="G517" s="61">
        <v>0</v>
      </c>
      <c r="H517" s="41">
        <v>9</v>
      </c>
    </row>
    <row r="518" spans="1:8" s="1" customFormat="1" ht="13.5" customHeight="1">
      <c r="A518" s="144"/>
      <c r="B518" s="130"/>
      <c r="C518" s="63">
        <v>0.33333333333333331</v>
      </c>
      <c r="D518" s="69">
        <v>0</v>
      </c>
      <c r="E518" s="69">
        <v>0.44444444444444442</v>
      </c>
      <c r="F518" s="69">
        <v>0.22222222222222221</v>
      </c>
      <c r="G518" s="63">
        <v>0</v>
      </c>
      <c r="H518" s="42">
        <v>1</v>
      </c>
    </row>
    <row r="519" spans="1:8" s="1" customFormat="1" ht="13.5" customHeight="1">
      <c r="A519" s="144"/>
      <c r="B519" s="130" t="s">
        <v>10</v>
      </c>
      <c r="C519" s="64">
        <v>1</v>
      </c>
      <c r="D519" s="70">
        <v>0</v>
      </c>
      <c r="E519" s="70">
        <v>2</v>
      </c>
      <c r="F519" s="70">
        <v>1</v>
      </c>
      <c r="G519" s="64">
        <v>0</v>
      </c>
      <c r="H519" s="43">
        <v>4</v>
      </c>
    </row>
    <row r="520" spans="1:8" s="1" customFormat="1" ht="13.5" customHeight="1">
      <c r="A520" s="144"/>
      <c r="B520" s="131"/>
      <c r="C520" s="63">
        <v>0.25</v>
      </c>
      <c r="D520" s="69">
        <v>0</v>
      </c>
      <c r="E520" s="69">
        <v>0.5</v>
      </c>
      <c r="F520" s="69">
        <v>0.25</v>
      </c>
      <c r="G520" s="63">
        <v>0</v>
      </c>
      <c r="H520" s="42">
        <v>1</v>
      </c>
    </row>
    <row r="521" spans="1:8" s="1" customFormat="1" ht="13.5" customHeight="1">
      <c r="A521" s="170" t="s">
        <v>1</v>
      </c>
      <c r="B521" s="140"/>
      <c r="C521" s="14">
        <v>40</v>
      </c>
      <c r="D521" s="15">
        <v>13</v>
      </c>
      <c r="E521" s="15">
        <v>22</v>
      </c>
      <c r="F521" s="15">
        <v>12</v>
      </c>
      <c r="G521" s="15">
        <v>4</v>
      </c>
      <c r="H521" s="23">
        <v>91</v>
      </c>
    </row>
    <row r="522" spans="1:8" s="1" customFormat="1" ht="13.5" customHeight="1">
      <c r="A522" s="141"/>
      <c r="B522" s="142"/>
      <c r="C522" s="17">
        <v>0.43956043956043955</v>
      </c>
      <c r="D522" s="18">
        <v>0.14285714285714285</v>
      </c>
      <c r="E522" s="18">
        <v>0.24175824175824176</v>
      </c>
      <c r="F522" s="72">
        <v>0.13186813186813187</v>
      </c>
      <c r="G522" s="66">
        <v>4.3956043956043959E-2</v>
      </c>
      <c r="H522" s="24">
        <v>1</v>
      </c>
    </row>
    <row r="523" spans="1:8" s="1" customFormat="1" ht="7.5" customHeight="1">
      <c r="A523" s="100"/>
      <c r="B523" s="100"/>
      <c r="C523" s="63"/>
      <c r="D523" s="63"/>
      <c r="E523" s="63"/>
      <c r="F523" s="63"/>
      <c r="G523" s="63"/>
      <c r="H523" s="63"/>
    </row>
    <row r="524" spans="1:8" s="1" customFormat="1" ht="13.5" customHeight="1">
      <c r="A524" s="100"/>
      <c r="B524" s="100"/>
      <c r="C524" s="63"/>
      <c r="D524" s="63"/>
      <c r="E524" s="63"/>
      <c r="F524" s="63"/>
      <c r="G524" s="63"/>
      <c r="H524" s="63"/>
    </row>
    <row r="525" spans="1:8" s="1" customFormat="1" ht="13.5" customHeight="1">
      <c r="A525" s="100"/>
      <c r="B525" s="100"/>
      <c r="C525" s="63"/>
      <c r="D525" s="63"/>
      <c r="E525" s="63"/>
      <c r="F525" s="63"/>
      <c r="G525" s="63"/>
      <c r="H525" s="63"/>
    </row>
    <row r="526" spans="1:8" s="1" customFormat="1" ht="13.5" customHeight="1">
      <c r="A526" s="100"/>
      <c r="B526" s="100"/>
      <c r="C526" s="63"/>
      <c r="D526" s="63"/>
      <c r="E526" s="63"/>
      <c r="F526" s="63"/>
      <c r="G526" s="63"/>
      <c r="H526" s="63"/>
    </row>
    <row r="527" spans="1:8" s="1" customFormat="1" ht="13.5" customHeight="1">
      <c r="A527" s="100"/>
      <c r="B527" s="100"/>
      <c r="C527" s="63"/>
      <c r="D527" s="63"/>
      <c r="E527" s="63"/>
      <c r="F527" s="63"/>
      <c r="G527" s="63"/>
      <c r="H527" s="63"/>
    </row>
    <row r="528" spans="1:8" s="1" customFormat="1" ht="13.5" customHeight="1">
      <c r="A528" s="100"/>
      <c r="B528" s="100"/>
      <c r="C528" s="63"/>
      <c r="D528" s="63"/>
      <c r="E528" s="63"/>
      <c r="F528" s="63"/>
      <c r="G528" s="63"/>
      <c r="H528" s="63"/>
    </row>
    <row r="529" spans="1:8" s="1" customFormat="1" ht="13.5" customHeight="1">
      <c r="A529" s="100"/>
      <c r="B529" s="100"/>
      <c r="C529" s="63"/>
      <c r="D529" s="63"/>
      <c r="E529" s="63"/>
      <c r="F529" s="63"/>
      <c r="G529" s="63"/>
      <c r="H529" s="63"/>
    </row>
    <row r="530" spans="1:8" s="1" customFormat="1" ht="13.5" customHeight="1">
      <c r="A530" s="100"/>
      <c r="B530" s="100"/>
      <c r="C530" s="63"/>
      <c r="D530" s="63"/>
      <c r="E530" s="63"/>
      <c r="F530" s="63"/>
      <c r="G530" s="63"/>
      <c r="H530" s="63"/>
    </row>
    <row r="531" spans="1:8" s="1" customFormat="1" ht="13.5" customHeight="1">
      <c r="A531" s="100"/>
      <c r="B531" s="100"/>
      <c r="C531" s="63"/>
      <c r="D531" s="63"/>
      <c r="E531" s="63"/>
      <c r="F531" s="63"/>
      <c r="G531" s="63"/>
      <c r="H531" s="63"/>
    </row>
    <row r="532" spans="1:8" s="1" customFormat="1" ht="13.5" customHeight="1">
      <c r="A532" s="100"/>
      <c r="B532" s="100"/>
      <c r="C532" s="63"/>
      <c r="D532" s="63"/>
      <c r="E532" s="63"/>
      <c r="F532" s="63"/>
      <c r="G532" s="63"/>
      <c r="H532" s="63"/>
    </row>
    <row r="533" spans="1:8" s="1" customFormat="1" ht="13.5" customHeight="1">
      <c r="A533" s="100"/>
      <c r="B533" s="100"/>
      <c r="C533" s="63"/>
      <c r="D533" s="63"/>
      <c r="E533" s="63"/>
      <c r="F533" s="63"/>
      <c r="G533" s="63"/>
      <c r="H533" s="63"/>
    </row>
    <row r="534" spans="1:8" s="1" customFormat="1" ht="13.5" customHeight="1">
      <c r="A534" s="100"/>
      <c r="B534" s="100"/>
      <c r="C534" s="63"/>
      <c r="D534" s="63"/>
      <c r="E534" s="63"/>
      <c r="F534" s="63"/>
      <c r="G534" s="63"/>
      <c r="H534" s="63"/>
    </row>
    <row r="535" spans="1:8" s="1" customFormat="1" ht="13.5" customHeight="1">
      <c r="A535" s="100"/>
      <c r="B535" s="100"/>
      <c r="C535" s="63"/>
      <c r="D535" s="63"/>
      <c r="E535" s="63"/>
      <c r="F535" s="63"/>
      <c r="G535" s="63"/>
      <c r="H535" s="63"/>
    </row>
    <row r="536" spans="1:8" s="1" customFormat="1" ht="13.5" customHeight="1"/>
    <row r="537" spans="1:8" s="1" customFormat="1" ht="13.5" customHeight="1"/>
    <row r="538" spans="1:8" s="1" customFormat="1" ht="33.75" customHeight="1">
      <c r="A538" s="163" t="s">
        <v>164</v>
      </c>
      <c r="B538" s="164"/>
      <c r="C538" s="164"/>
      <c r="D538" s="164"/>
      <c r="E538" s="164"/>
      <c r="F538" s="164"/>
      <c r="G538" s="164"/>
    </row>
    <row r="539" spans="1:8" s="1" customFormat="1" ht="13.5" customHeight="1" thickBot="1">
      <c r="A539" s="135" t="s">
        <v>0</v>
      </c>
      <c r="B539" s="136"/>
      <c r="C539" s="220" t="s">
        <v>26</v>
      </c>
      <c r="D539" s="188"/>
      <c r="E539" s="188"/>
      <c r="F539" s="189"/>
      <c r="G539" s="171" t="s">
        <v>1</v>
      </c>
    </row>
    <row r="540" spans="1:8" s="1" customFormat="1" ht="13.5" customHeight="1">
      <c r="A540" s="137"/>
      <c r="B540" s="138"/>
      <c r="C540" s="38" t="s">
        <v>11</v>
      </c>
      <c r="D540" s="39" t="s">
        <v>12</v>
      </c>
      <c r="E540" s="39" t="s">
        <v>13</v>
      </c>
      <c r="F540" s="40" t="s">
        <v>4</v>
      </c>
      <c r="G540" s="193"/>
    </row>
    <row r="541" spans="1:8" s="1" customFormat="1" ht="13.5" customHeight="1">
      <c r="A541" s="170" t="s">
        <v>5</v>
      </c>
      <c r="B541" s="179" t="s">
        <v>6</v>
      </c>
      <c r="C541" s="14">
        <v>0</v>
      </c>
      <c r="D541" s="15">
        <v>6</v>
      </c>
      <c r="E541" s="15">
        <v>4</v>
      </c>
      <c r="F541" s="16">
        <v>0</v>
      </c>
      <c r="G541" s="23">
        <v>10</v>
      </c>
    </row>
    <row r="542" spans="1:8" s="1" customFormat="1" ht="13.5" customHeight="1">
      <c r="A542" s="181"/>
      <c r="B542" s="180"/>
      <c r="C542" s="25">
        <v>0</v>
      </c>
      <c r="D542" s="26">
        <v>0.6</v>
      </c>
      <c r="E542" s="26">
        <v>0.4</v>
      </c>
      <c r="F542" s="37">
        <v>0</v>
      </c>
      <c r="G542" s="28">
        <v>1</v>
      </c>
    </row>
    <row r="543" spans="1:8" s="1" customFormat="1" ht="13.5" customHeight="1">
      <c r="A543" s="181"/>
      <c r="B543" s="194" t="s">
        <v>7</v>
      </c>
      <c r="C543" s="45">
        <v>2</v>
      </c>
      <c r="D543" s="46">
        <v>20</v>
      </c>
      <c r="E543" s="46">
        <v>18</v>
      </c>
      <c r="F543" s="47">
        <v>2</v>
      </c>
      <c r="G543" s="41">
        <v>42</v>
      </c>
    </row>
    <row r="544" spans="1:8" s="1" customFormat="1" ht="13.5" customHeight="1">
      <c r="A544" s="181"/>
      <c r="B544" s="133"/>
      <c r="C544" s="25">
        <f>C543/G543</f>
        <v>4.7619047619047616E-2</v>
      </c>
      <c r="D544" s="26">
        <f>D543/G543</f>
        <v>0.47619047619047616</v>
      </c>
      <c r="E544" s="26">
        <f>E543/G543</f>
        <v>0.42857142857142855</v>
      </c>
      <c r="F544" s="37">
        <f>F543/G543</f>
        <v>4.7619047619047616E-2</v>
      </c>
      <c r="G544" s="42">
        <v>1</v>
      </c>
    </row>
    <row r="545" spans="1:8" s="1" customFormat="1" ht="13.5" customHeight="1">
      <c r="A545" s="181"/>
      <c r="B545" s="132" t="s">
        <v>8</v>
      </c>
      <c r="C545" s="51">
        <v>0</v>
      </c>
      <c r="D545" s="52">
        <v>13</v>
      </c>
      <c r="E545" s="52">
        <v>12</v>
      </c>
      <c r="F545" s="53">
        <v>1</v>
      </c>
      <c r="G545" s="43">
        <v>26</v>
      </c>
    </row>
    <row r="546" spans="1:8" s="1" customFormat="1" ht="13.5" customHeight="1">
      <c r="A546" s="181"/>
      <c r="B546" s="133"/>
      <c r="C546" s="54">
        <v>0</v>
      </c>
      <c r="D546" s="55">
        <v>0.5</v>
      </c>
      <c r="E546" s="55">
        <v>0.46153846153846151</v>
      </c>
      <c r="F546" s="56">
        <v>3.8461538461538464E-2</v>
      </c>
      <c r="G546" s="44">
        <v>1</v>
      </c>
    </row>
    <row r="547" spans="1:8" s="1" customFormat="1" ht="13.5" customHeight="1">
      <c r="A547" s="181"/>
      <c r="B547" s="132" t="s">
        <v>9</v>
      </c>
      <c r="C547" s="51">
        <v>3</v>
      </c>
      <c r="D547" s="52">
        <v>2</v>
      </c>
      <c r="E547" s="52">
        <v>4</v>
      </c>
      <c r="F547" s="53">
        <v>0</v>
      </c>
      <c r="G547" s="43">
        <v>9</v>
      </c>
    </row>
    <row r="548" spans="1:8" s="1" customFormat="1" ht="13.5" customHeight="1">
      <c r="A548" s="181"/>
      <c r="B548" s="133"/>
      <c r="C548" s="54">
        <v>0.33333333333333337</v>
      </c>
      <c r="D548" s="55">
        <v>0.22222222222222221</v>
      </c>
      <c r="E548" s="55">
        <v>0.44444444444444442</v>
      </c>
      <c r="F548" s="56">
        <v>0</v>
      </c>
      <c r="G548" s="44">
        <v>1</v>
      </c>
    </row>
    <row r="549" spans="1:8" s="1" customFormat="1" ht="13.5" customHeight="1">
      <c r="A549" s="181"/>
      <c r="B549" s="132" t="s">
        <v>10</v>
      </c>
      <c r="C549" s="45">
        <v>1</v>
      </c>
      <c r="D549" s="46">
        <v>1</v>
      </c>
      <c r="E549" s="46">
        <v>2</v>
      </c>
      <c r="F549" s="47">
        <v>0</v>
      </c>
      <c r="G549" s="41">
        <v>4</v>
      </c>
    </row>
    <row r="550" spans="1:8" s="1" customFormat="1" ht="13.5" customHeight="1">
      <c r="A550" s="182"/>
      <c r="B550" s="195"/>
      <c r="C550" s="48">
        <v>0.25</v>
      </c>
      <c r="D550" s="49">
        <v>0.25</v>
      </c>
      <c r="E550" s="49">
        <v>0.5</v>
      </c>
      <c r="F550" s="50">
        <v>0</v>
      </c>
      <c r="G550" s="42">
        <v>1</v>
      </c>
    </row>
    <row r="551" spans="1:8" s="1" customFormat="1" ht="13.5" customHeight="1">
      <c r="A551" s="170" t="s">
        <v>1</v>
      </c>
      <c r="B551" s="183"/>
      <c r="C551" s="14">
        <f>C541+C543+C545+C547+C549</f>
        <v>6</v>
      </c>
      <c r="D551" s="15">
        <f>D541+D543+D545+D547+D549</f>
        <v>42</v>
      </c>
      <c r="E551" s="15">
        <f>E541+E543+E545+E547+E549</f>
        <v>40</v>
      </c>
      <c r="F551" s="16">
        <f>F541+F543+F545+F547+F549</f>
        <v>3</v>
      </c>
      <c r="G551" s="23">
        <f>SUM(C551:F551)</f>
        <v>91</v>
      </c>
    </row>
    <row r="552" spans="1:8" s="1" customFormat="1" ht="13.5" customHeight="1">
      <c r="A552" s="182"/>
      <c r="B552" s="184"/>
      <c r="C552" s="17">
        <f>C551/G551</f>
        <v>6.5934065934065936E-2</v>
      </c>
      <c r="D552" s="18">
        <f>D551/G551</f>
        <v>0.46153846153846156</v>
      </c>
      <c r="E552" s="18">
        <f>E551/G551</f>
        <v>0.43956043956043955</v>
      </c>
      <c r="F552" s="19">
        <f>F551/G551</f>
        <v>3.2967032967032968E-2</v>
      </c>
      <c r="G552" s="24">
        <v>1</v>
      </c>
    </row>
    <row r="553" spans="1:8" s="1" customFormat="1" ht="7.5" customHeight="1">
      <c r="A553" s="100"/>
      <c r="B553" s="100"/>
      <c r="C553" s="63"/>
      <c r="D553" s="63"/>
      <c r="E553" s="63"/>
      <c r="F553" s="63"/>
      <c r="G553" s="63"/>
      <c r="H553" s="63"/>
    </row>
    <row r="554" spans="1:8" s="1" customFormat="1" ht="13.5" customHeight="1">
      <c r="A554" s="99"/>
      <c r="B554" s="99"/>
      <c r="C554" s="63"/>
      <c r="D554" s="63"/>
      <c r="E554" s="63"/>
      <c r="F554" s="63"/>
      <c r="G554" s="63"/>
    </row>
    <row r="555" spans="1:8" s="1" customFormat="1" ht="13.5" customHeight="1">
      <c r="A555" s="99"/>
      <c r="B555" s="99"/>
      <c r="C555" s="63"/>
      <c r="D555" s="63"/>
      <c r="E555" s="63"/>
      <c r="F555" s="63"/>
      <c r="G555" s="63"/>
    </row>
    <row r="556" spans="1:8" s="1" customFormat="1" ht="13.5" customHeight="1">
      <c r="A556" s="99"/>
      <c r="B556" s="99"/>
      <c r="C556" s="63"/>
      <c r="D556" s="63"/>
      <c r="E556" s="63"/>
      <c r="F556" s="63"/>
      <c r="G556" s="63"/>
    </row>
    <row r="557" spans="1:8" s="1" customFormat="1" ht="13.5" customHeight="1">
      <c r="A557" s="99"/>
      <c r="B557" s="99"/>
      <c r="C557" s="63"/>
      <c r="D557" s="63"/>
      <c r="E557" s="63"/>
      <c r="F557" s="63"/>
      <c r="G557" s="63"/>
    </row>
    <row r="558" spans="1:8" s="1" customFormat="1" ht="13.5" customHeight="1">
      <c r="A558" s="99"/>
      <c r="B558" s="99"/>
      <c r="C558" s="63"/>
      <c r="D558" s="63"/>
      <c r="E558" s="63"/>
      <c r="F558" s="63"/>
      <c r="G558" s="63"/>
    </row>
    <row r="559" spans="1:8" s="1" customFormat="1" ht="13.5" customHeight="1">
      <c r="A559" s="99"/>
      <c r="B559" s="99"/>
      <c r="C559" s="63"/>
      <c r="D559" s="63"/>
      <c r="E559" s="63"/>
      <c r="F559" s="63"/>
      <c r="G559" s="63"/>
    </row>
    <row r="560" spans="1:8" s="1" customFormat="1" ht="13.5" customHeight="1">
      <c r="A560" s="99"/>
      <c r="B560" s="99"/>
      <c r="C560" s="63"/>
      <c r="D560" s="63"/>
      <c r="E560" s="63"/>
      <c r="F560" s="63"/>
      <c r="G560" s="63"/>
    </row>
    <row r="561" spans="1:8" s="1" customFormat="1" ht="13.5" customHeight="1">
      <c r="A561" s="99"/>
      <c r="B561" s="99"/>
      <c r="C561" s="63"/>
      <c r="D561" s="63"/>
      <c r="E561" s="63"/>
      <c r="F561" s="63"/>
      <c r="G561" s="63"/>
    </row>
    <row r="562" spans="1:8" s="1" customFormat="1" ht="13.5" customHeight="1">
      <c r="A562" s="99"/>
      <c r="B562" s="99"/>
      <c r="C562" s="63"/>
      <c r="D562" s="63"/>
      <c r="E562" s="63"/>
      <c r="F562" s="63"/>
      <c r="G562" s="63"/>
    </row>
    <row r="563" spans="1:8" s="1" customFormat="1" ht="13.5" customHeight="1">
      <c r="A563" s="99"/>
      <c r="B563" s="99"/>
      <c r="C563" s="63"/>
      <c r="D563" s="63"/>
      <c r="E563" s="63"/>
      <c r="F563" s="63"/>
      <c r="G563" s="63"/>
    </row>
    <row r="564" spans="1:8" s="1" customFormat="1" ht="13.5" customHeight="1">
      <c r="A564" s="99"/>
      <c r="B564" s="99"/>
      <c r="C564" s="63"/>
      <c r="D564" s="63"/>
      <c r="E564" s="63"/>
      <c r="F564" s="63"/>
      <c r="G564" s="63"/>
    </row>
    <row r="565" spans="1:8" s="1" customFormat="1" ht="13.5" customHeight="1">
      <c r="A565" s="99"/>
      <c r="B565" s="99"/>
      <c r="C565" s="63"/>
      <c r="D565" s="63"/>
      <c r="E565" s="63"/>
      <c r="F565" s="63"/>
      <c r="G565" s="63"/>
    </row>
    <row r="566" spans="1:8" s="1" customFormat="1" ht="13.5" customHeight="1">
      <c r="A566" s="99"/>
      <c r="B566" s="99"/>
      <c r="C566" s="63"/>
      <c r="D566" s="63"/>
      <c r="E566" s="63"/>
      <c r="F566" s="63"/>
      <c r="G566" s="63"/>
    </row>
    <row r="567" spans="1:8" s="1" customFormat="1" ht="13.5" customHeight="1"/>
    <row r="568" spans="1:8" s="1" customFormat="1" ht="24.75" customHeight="1">
      <c r="A568" s="163" t="s">
        <v>215</v>
      </c>
      <c r="B568" s="163"/>
      <c r="C568" s="163"/>
      <c r="D568" s="163"/>
      <c r="E568" s="163"/>
      <c r="F568" s="163"/>
      <c r="G568" s="163"/>
      <c r="H568" s="163"/>
    </row>
    <row r="569" spans="1:8" s="1" customFormat="1" ht="13.5" customHeight="1" thickBot="1">
      <c r="A569" s="74" t="s">
        <v>0</v>
      </c>
      <c r="B569" s="75"/>
      <c r="C569" s="228" t="s">
        <v>97</v>
      </c>
      <c r="D569" s="229"/>
      <c r="E569" s="229"/>
      <c r="F569" s="229"/>
      <c r="G569" s="230"/>
      <c r="H569" s="171" t="s">
        <v>1</v>
      </c>
    </row>
    <row r="570" spans="1:8" s="1" customFormat="1" ht="13.5" customHeight="1">
      <c r="A570" s="76"/>
      <c r="B570" s="77"/>
      <c r="C570" s="112" t="s">
        <v>92</v>
      </c>
      <c r="D570" s="113" t="s">
        <v>93</v>
      </c>
      <c r="E570" s="113" t="s">
        <v>94</v>
      </c>
      <c r="F570" s="113" t="s">
        <v>95</v>
      </c>
      <c r="G570" s="112" t="s">
        <v>4</v>
      </c>
      <c r="H570" s="193"/>
    </row>
    <row r="571" spans="1:8" s="1" customFormat="1" ht="13.5" customHeight="1">
      <c r="A571" s="170" t="s">
        <v>5</v>
      </c>
      <c r="B571" s="129" t="s">
        <v>6</v>
      </c>
      <c r="C571" s="14">
        <v>2</v>
      </c>
      <c r="D571" s="15">
        <v>3</v>
      </c>
      <c r="E571" s="15">
        <v>4</v>
      </c>
      <c r="F571" s="15">
        <v>0</v>
      </c>
      <c r="G571" s="16">
        <v>1</v>
      </c>
      <c r="H571" s="23">
        <f>SUM(C571:G571)</f>
        <v>10</v>
      </c>
    </row>
    <row r="572" spans="1:8" s="1" customFormat="1" ht="13.5" customHeight="1">
      <c r="A572" s="181"/>
      <c r="B572" s="130"/>
      <c r="C572" s="25">
        <f>C571/H571</f>
        <v>0.2</v>
      </c>
      <c r="D572" s="26">
        <f>D571/H571</f>
        <v>0.3</v>
      </c>
      <c r="E572" s="26">
        <f>E571/H571</f>
        <v>0.4</v>
      </c>
      <c r="F572" s="26">
        <f>F571/H571</f>
        <v>0</v>
      </c>
      <c r="G572" s="37">
        <f>G571/H571</f>
        <v>0.1</v>
      </c>
      <c r="H572" s="28">
        <v>1</v>
      </c>
    </row>
    <row r="573" spans="1:8" s="1" customFormat="1" ht="13.5" customHeight="1">
      <c r="A573" s="181"/>
      <c r="B573" s="130" t="s">
        <v>7</v>
      </c>
      <c r="C573" s="45">
        <v>5</v>
      </c>
      <c r="D573" s="46">
        <v>11</v>
      </c>
      <c r="E573" s="46">
        <v>8</v>
      </c>
      <c r="F573" s="46">
        <v>15</v>
      </c>
      <c r="G573" s="47">
        <v>3</v>
      </c>
      <c r="H573" s="41">
        <f>SUM(C573:G573)</f>
        <v>42</v>
      </c>
    </row>
    <row r="574" spans="1:8" s="1" customFormat="1" ht="13.5" customHeight="1">
      <c r="A574" s="181"/>
      <c r="B574" s="130"/>
      <c r="C574" s="25">
        <f>C573/H573</f>
        <v>0.11904761904761904</v>
      </c>
      <c r="D574" s="26">
        <f>D573/H573</f>
        <v>0.26190476190476192</v>
      </c>
      <c r="E574" s="26">
        <f>E573/H573</f>
        <v>0.19047619047619047</v>
      </c>
      <c r="F574" s="26">
        <f>F573/H573</f>
        <v>0.35714285714285715</v>
      </c>
      <c r="G574" s="37">
        <f>G573/H573</f>
        <v>7.1428571428571425E-2</v>
      </c>
      <c r="H574" s="42">
        <v>1</v>
      </c>
    </row>
    <row r="575" spans="1:8" s="1" customFormat="1" ht="13.5" customHeight="1">
      <c r="A575" s="181"/>
      <c r="B575" s="130" t="s">
        <v>8</v>
      </c>
      <c r="C575" s="51">
        <v>5</v>
      </c>
      <c r="D575" s="52">
        <v>6</v>
      </c>
      <c r="E575" s="52">
        <v>5</v>
      </c>
      <c r="F575" s="52">
        <v>9</v>
      </c>
      <c r="G575" s="53">
        <v>1</v>
      </c>
      <c r="H575" s="43">
        <f>SUM(C575:G575)</f>
        <v>26</v>
      </c>
    </row>
    <row r="576" spans="1:8" s="1" customFormat="1" ht="13.5" customHeight="1">
      <c r="A576" s="181"/>
      <c r="B576" s="130"/>
      <c r="C576" s="25">
        <f>C575/H575</f>
        <v>0.19230769230769232</v>
      </c>
      <c r="D576" s="26">
        <f>D575/H575</f>
        <v>0.23076923076923078</v>
      </c>
      <c r="E576" s="26">
        <f>E575/H575</f>
        <v>0.19230769230769232</v>
      </c>
      <c r="F576" s="26">
        <f>F575/H575</f>
        <v>0.34615384615384615</v>
      </c>
      <c r="G576" s="37">
        <f>G575/H575</f>
        <v>3.8461538461538464E-2</v>
      </c>
      <c r="H576" s="44">
        <v>1</v>
      </c>
    </row>
    <row r="577" spans="1:8" s="1" customFormat="1" ht="13.5" customHeight="1">
      <c r="A577" s="181"/>
      <c r="B577" s="130" t="s">
        <v>9</v>
      </c>
      <c r="C577" s="51">
        <v>3</v>
      </c>
      <c r="D577" s="52">
        <v>1</v>
      </c>
      <c r="E577" s="52">
        <v>3</v>
      </c>
      <c r="F577" s="52">
        <v>2</v>
      </c>
      <c r="G577" s="53">
        <v>0</v>
      </c>
      <c r="H577" s="43">
        <f>SUM(C577:G577)</f>
        <v>9</v>
      </c>
    </row>
    <row r="578" spans="1:8" s="1" customFormat="1" ht="13.5" customHeight="1">
      <c r="A578" s="181"/>
      <c r="B578" s="130"/>
      <c r="C578" s="25">
        <f>C577/H577</f>
        <v>0.33333333333333331</v>
      </c>
      <c r="D578" s="26">
        <f>D577/H577</f>
        <v>0.1111111111111111</v>
      </c>
      <c r="E578" s="26">
        <f>E577/H577</f>
        <v>0.33333333333333331</v>
      </c>
      <c r="F578" s="26">
        <f>F577/H577</f>
        <v>0.22222222222222221</v>
      </c>
      <c r="G578" s="37">
        <f>G577/H577</f>
        <v>0</v>
      </c>
      <c r="H578" s="44">
        <v>1</v>
      </c>
    </row>
    <row r="579" spans="1:8" s="1" customFormat="1" ht="13.5" customHeight="1">
      <c r="A579" s="181"/>
      <c r="B579" s="130" t="s">
        <v>10</v>
      </c>
      <c r="C579" s="45">
        <v>1</v>
      </c>
      <c r="D579" s="46">
        <v>0</v>
      </c>
      <c r="E579" s="46">
        <v>0</v>
      </c>
      <c r="F579" s="46">
        <v>3</v>
      </c>
      <c r="G579" s="47">
        <v>0</v>
      </c>
      <c r="H579" s="41">
        <f>SUM(C579:G579)</f>
        <v>4</v>
      </c>
    </row>
    <row r="580" spans="1:8" s="1" customFormat="1" ht="13.5" customHeight="1">
      <c r="A580" s="182"/>
      <c r="B580" s="131"/>
      <c r="C580" s="25">
        <f>C579/H579</f>
        <v>0.25</v>
      </c>
      <c r="D580" s="26">
        <f>D579/H579</f>
        <v>0</v>
      </c>
      <c r="E580" s="26">
        <f>E579/H579</f>
        <v>0</v>
      </c>
      <c r="F580" s="26">
        <f>F579/H579</f>
        <v>0.75</v>
      </c>
      <c r="G580" s="37">
        <f>G579/H579</f>
        <v>0</v>
      </c>
      <c r="H580" s="42">
        <v>1</v>
      </c>
    </row>
    <row r="581" spans="1:8" s="1" customFormat="1" ht="13.5" customHeight="1">
      <c r="A581" s="170" t="s">
        <v>1</v>
      </c>
      <c r="B581" s="183"/>
      <c r="C581" s="14">
        <v>16</v>
      </c>
      <c r="D581" s="15">
        <v>21</v>
      </c>
      <c r="E581" s="15">
        <v>20</v>
      </c>
      <c r="F581" s="15">
        <v>29</v>
      </c>
      <c r="G581" s="16">
        <f>G571+G573+G575+G577+G579</f>
        <v>5</v>
      </c>
      <c r="H581" s="23">
        <f>H571+H573+H575+H577+H579</f>
        <v>91</v>
      </c>
    </row>
    <row r="582" spans="1:8" s="1" customFormat="1" ht="13.5" customHeight="1">
      <c r="A582" s="182"/>
      <c r="B582" s="184"/>
      <c r="C582" s="17">
        <f>C581/H581</f>
        <v>0.17582417582417584</v>
      </c>
      <c r="D582" s="18">
        <f>D581/H581</f>
        <v>0.23076923076923078</v>
      </c>
      <c r="E582" s="18">
        <f>E581/H581</f>
        <v>0.21978021978021978</v>
      </c>
      <c r="F582" s="18">
        <f>F581/H581</f>
        <v>0.31868131868131866</v>
      </c>
      <c r="G582" s="19">
        <f>G581/H581</f>
        <v>5.4945054945054944E-2</v>
      </c>
      <c r="H582" s="24">
        <v>1</v>
      </c>
    </row>
    <row r="583" spans="1:8" s="1" customFormat="1" ht="7.5" customHeight="1">
      <c r="A583" s="100"/>
      <c r="B583" s="100"/>
      <c r="C583" s="63"/>
      <c r="D583" s="63"/>
      <c r="E583" s="63"/>
      <c r="F583" s="63"/>
      <c r="G583" s="63"/>
      <c r="H583" s="63"/>
    </row>
    <row r="584" spans="1:8" s="1" customFormat="1" ht="13.5" customHeight="1">
      <c r="A584" s="99"/>
      <c r="B584" s="99"/>
      <c r="C584" s="63"/>
      <c r="D584" s="63"/>
      <c r="E584" s="63"/>
      <c r="F584" s="63"/>
      <c r="G584" s="63"/>
      <c r="H584" s="63"/>
    </row>
    <row r="585" spans="1:8" s="1" customFormat="1" ht="13.5" customHeight="1">
      <c r="A585" s="99"/>
      <c r="B585" s="99"/>
      <c r="C585" s="63"/>
      <c r="D585" s="63"/>
      <c r="E585" s="63"/>
      <c r="F585" s="63"/>
      <c r="G585" s="63"/>
      <c r="H585" s="63"/>
    </row>
    <row r="586" spans="1:8" s="1" customFormat="1" ht="13.5" customHeight="1">
      <c r="A586" s="99"/>
      <c r="B586" s="99"/>
      <c r="C586" s="63"/>
      <c r="D586" s="63"/>
      <c r="E586" s="63"/>
      <c r="F586" s="63"/>
      <c r="G586" s="63"/>
      <c r="H586" s="63"/>
    </row>
    <row r="587" spans="1:8" s="1" customFormat="1" ht="13.5" customHeight="1">
      <c r="A587" s="99"/>
      <c r="B587" s="99"/>
      <c r="C587" s="63"/>
      <c r="D587" s="63"/>
      <c r="E587" s="63"/>
      <c r="F587" s="63"/>
      <c r="G587" s="63"/>
      <c r="H587" s="63"/>
    </row>
    <row r="588" spans="1:8" s="1" customFormat="1" ht="13.5" customHeight="1">
      <c r="A588" s="99"/>
      <c r="B588" s="99"/>
      <c r="C588" s="63"/>
      <c r="D588" s="63"/>
      <c r="E588" s="63"/>
      <c r="F588" s="63"/>
      <c r="G588" s="63"/>
      <c r="H588" s="63"/>
    </row>
    <row r="589" spans="1:8" s="1" customFormat="1" ht="13.5" customHeight="1">
      <c r="A589" s="99"/>
      <c r="B589" s="99"/>
      <c r="C589" s="63"/>
      <c r="D589" s="63"/>
      <c r="E589" s="63"/>
      <c r="F589" s="63"/>
      <c r="G589" s="63"/>
      <c r="H589" s="63"/>
    </row>
    <row r="590" spans="1:8" s="1" customFormat="1" ht="13.5" customHeight="1">
      <c r="A590" s="99"/>
      <c r="B590" s="99"/>
      <c r="C590" s="63"/>
      <c r="D590" s="63"/>
      <c r="E590" s="63"/>
      <c r="F590" s="63"/>
      <c r="G590" s="63"/>
      <c r="H590" s="63"/>
    </row>
    <row r="591" spans="1:8" s="1" customFormat="1" ht="13.5" customHeight="1">
      <c r="A591" s="99"/>
      <c r="B591" s="99"/>
      <c r="C591" s="63"/>
      <c r="D591" s="63"/>
      <c r="E591" s="63"/>
      <c r="F591" s="63"/>
      <c r="G591" s="63"/>
      <c r="H591" s="63"/>
    </row>
    <row r="592" spans="1:8" s="1" customFormat="1" ht="13.5" customHeight="1">
      <c r="A592" s="99"/>
      <c r="B592" s="99"/>
      <c r="C592" s="63"/>
      <c r="D592" s="63"/>
      <c r="E592" s="63"/>
      <c r="F592" s="63"/>
      <c r="G592" s="63"/>
      <c r="H592" s="63"/>
    </row>
    <row r="593" spans="1:8" s="1" customFormat="1" ht="13.5" customHeight="1">
      <c r="A593" s="99"/>
      <c r="B593" s="99"/>
      <c r="C593" s="63"/>
      <c r="D593" s="63"/>
      <c r="E593" s="63"/>
      <c r="F593" s="63"/>
      <c r="G593" s="63"/>
      <c r="H593" s="63"/>
    </row>
    <row r="594" spans="1:8" s="1" customFormat="1" ht="13.5" customHeight="1">
      <c r="A594" s="99"/>
      <c r="B594" s="99"/>
      <c r="C594" s="63"/>
      <c r="D594" s="63"/>
      <c r="E594" s="63"/>
      <c r="F594" s="63"/>
      <c r="G594" s="63"/>
      <c r="H594" s="63"/>
    </row>
    <row r="595" spans="1:8" s="1" customFormat="1" ht="13.5" customHeight="1"/>
    <row r="596" spans="1:8" s="1" customFormat="1" ht="13.5" customHeight="1"/>
    <row r="597" spans="1:8" s="1" customFormat="1" ht="22.5" customHeight="1">
      <c r="A597" s="95" t="s">
        <v>216</v>
      </c>
    </row>
    <row r="598" spans="1:8" s="1" customFormat="1" ht="13.5" customHeight="1">
      <c r="A598" s="176"/>
      <c r="B598" s="177"/>
      <c r="C598" s="178"/>
      <c r="D598" s="35" t="s">
        <v>6</v>
      </c>
      <c r="E598" s="33" t="s">
        <v>7</v>
      </c>
      <c r="F598" s="33" t="s">
        <v>8</v>
      </c>
      <c r="G598" s="33" t="s">
        <v>9</v>
      </c>
      <c r="H598" s="34" t="s">
        <v>10</v>
      </c>
    </row>
    <row r="599" spans="1:8" s="1" customFormat="1" ht="13.5" customHeight="1">
      <c r="A599" s="173" t="s">
        <v>68</v>
      </c>
      <c r="B599" s="174"/>
      <c r="C599" s="175"/>
      <c r="D599" s="36">
        <v>0.8</v>
      </c>
      <c r="E599" s="26">
        <v>0.90500000000000003</v>
      </c>
      <c r="F599" s="26">
        <v>0.88461538461538469</v>
      </c>
      <c r="G599" s="26">
        <v>0.77777777777777768</v>
      </c>
      <c r="H599" s="37">
        <v>1</v>
      </c>
    </row>
    <row r="600" spans="1:8" s="1" customFormat="1" ht="13.5" customHeight="1">
      <c r="A600" s="151" t="s">
        <v>69</v>
      </c>
      <c r="B600" s="152"/>
      <c r="C600" s="153"/>
      <c r="D600" s="8">
        <v>0.4</v>
      </c>
      <c r="E600" s="9">
        <v>0.42899999999999999</v>
      </c>
      <c r="F600" s="9">
        <v>0.46153846153846151</v>
      </c>
      <c r="G600" s="9">
        <v>0.44444444444444442</v>
      </c>
      <c r="H600" s="10">
        <v>0.25</v>
      </c>
    </row>
    <row r="601" spans="1:8" s="1" customFormat="1" ht="13.5" customHeight="1">
      <c r="A601" s="151" t="s">
        <v>70</v>
      </c>
      <c r="B601" s="152"/>
      <c r="C601" s="153"/>
      <c r="D601" s="8">
        <v>0.3</v>
      </c>
      <c r="E601" s="9">
        <v>0.35699999999999998</v>
      </c>
      <c r="F601" s="9">
        <v>0.38461538461538458</v>
      </c>
      <c r="G601" s="9">
        <v>0</v>
      </c>
      <c r="H601" s="10">
        <v>0</v>
      </c>
    </row>
    <row r="602" spans="1:8" s="1" customFormat="1" ht="13.5" customHeight="1">
      <c r="A602" s="151" t="s">
        <v>71</v>
      </c>
      <c r="B602" s="152"/>
      <c r="C602" s="153"/>
      <c r="D602" s="8">
        <v>0.3</v>
      </c>
      <c r="E602" s="9">
        <v>0.47599999999999998</v>
      </c>
      <c r="F602" s="9">
        <v>0.34615384615384615</v>
      </c>
      <c r="G602" s="9">
        <v>0.33333333333333337</v>
      </c>
      <c r="H602" s="10">
        <v>0.75</v>
      </c>
    </row>
    <row r="603" spans="1:8" s="1" customFormat="1" ht="13.5" customHeight="1">
      <c r="A603" s="151" t="s">
        <v>72</v>
      </c>
      <c r="B603" s="152"/>
      <c r="C603" s="153"/>
      <c r="D603" s="8">
        <v>0.7</v>
      </c>
      <c r="E603" s="9">
        <v>0.71399999999999997</v>
      </c>
      <c r="F603" s="9">
        <v>0.73076923076923084</v>
      </c>
      <c r="G603" s="9">
        <v>0.44444444444444442</v>
      </c>
      <c r="H603" s="10">
        <v>1</v>
      </c>
    </row>
    <row r="604" spans="1:8" s="1" customFormat="1" ht="13.5" customHeight="1">
      <c r="A604" s="151" t="s">
        <v>73</v>
      </c>
      <c r="B604" s="152"/>
      <c r="C604" s="153"/>
      <c r="D604" s="8">
        <v>0.8</v>
      </c>
      <c r="E604" s="9">
        <v>0.73799999999999999</v>
      </c>
      <c r="F604" s="9">
        <v>0.65384615384615385</v>
      </c>
      <c r="G604" s="9">
        <v>0.44444444444444442</v>
      </c>
      <c r="H604" s="10">
        <v>1</v>
      </c>
    </row>
    <row r="605" spans="1:8" s="1" customFormat="1" ht="13.5" customHeight="1">
      <c r="A605" s="221" t="s">
        <v>74</v>
      </c>
      <c r="B605" s="222"/>
      <c r="C605" s="223"/>
      <c r="D605" s="11">
        <v>0.7</v>
      </c>
      <c r="E605" s="12">
        <v>0.81</v>
      </c>
      <c r="F605" s="12">
        <v>0.80769230769230771</v>
      </c>
      <c r="G605" s="12">
        <v>0.66666666666666674</v>
      </c>
      <c r="H605" s="13">
        <v>1</v>
      </c>
    </row>
    <row r="606" spans="1:8" s="1" customFormat="1" ht="7.5" customHeight="1">
      <c r="A606" s="100"/>
      <c r="B606" s="100"/>
      <c r="C606" s="63"/>
      <c r="D606" s="63"/>
      <c r="E606" s="63"/>
      <c r="F606" s="63"/>
      <c r="G606" s="63"/>
      <c r="H606" s="63"/>
    </row>
    <row r="607" spans="1:8" s="1" customFormat="1" ht="13.5" customHeight="1">
      <c r="A607" s="4"/>
      <c r="B607" s="4"/>
      <c r="C607" s="4"/>
      <c r="D607" s="63"/>
      <c r="E607" s="63"/>
      <c r="F607" s="63"/>
      <c r="G607" s="63"/>
      <c r="H607" s="63"/>
    </row>
    <row r="608" spans="1:8" s="1" customFormat="1" ht="13.5" customHeight="1">
      <c r="A608" s="4"/>
      <c r="B608" s="4"/>
      <c r="C608" s="4"/>
      <c r="D608" s="63"/>
      <c r="E608" s="63"/>
      <c r="F608" s="63"/>
      <c r="G608" s="63"/>
      <c r="H608" s="63"/>
    </row>
    <row r="609" spans="1:8" s="1" customFormat="1" ht="13.5" customHeight="1">
      <c r="A609" s="4"/>
      <c r="B609" s="4"/>
      <c r="C609" s="4"/>
      <c r="D609" s="63"/>
      <c r="E609" s="63"/>
      <c r="F609" s="63"/>
      <c r="G609" s="63"/>
      <c r="H609" s="63"/>
    </row>
    <row r="610" spans="1:8" s="1" customFormat="1" ht="13.5" customHeight="1">
      <c r="A610" s="4"/>
      <c r="B610" s="4"/>
      <c r="C610" s="4"/>
      <c r="D610" s="63"/>
      <c r="E610" s="63"/>
      <c r="F610" s="63"/>
      <c r="G610" s="63"/>
      <c r="H610" s="63"/>
    </row>
    <row r="611" spans="1:8" s="1" customFormat="1" ht="13.5" customHeight="1">
      <c r="A611" s="4"/>
      <c r="B611" s="4"/>
      <c r="C611" s="4"/>
      <c r="D611" s="63"/>
      <c r="E611" s="63"/>
      <c r="F611" s="63"/>
      <c r="G611" s="63"/>
      <c r="H611" s="63"/>
    </row>
    <row r="612" spans="1:8" s="1" customFormat="1" ht="13.5" customHeight="1">
      <c r="A612" s="4"/>
      <c r="B612" s="4"/>
      <c r="C612" s="4"/>
      <c r="D612" s="63"/>
      <c r="E612" s="63"/>
      <c r="F612" s="63"/>
      <c r="G612" s="63"/>
      <c r="H612" s="63"/>
    </row>
    <row r="613" spans="1:8" s="1" customFormat="1" ht="13.5" customHeight="1">
      <c r="A613" s="4"/>
      <c r="B613" s="4"/>
      <c r="C613" s="4"/>
      <c r="D613" s="63"/>
      <c r="E613" s="63"/>
      <c r="F613" s="63"/>
      <c r="G613" s="63"/>
      <c r="H613" s="63"/>
    </row>
    <row r="614" spans="1:8" s="1" customFormat="1" ht="13.5" customHeight="1">
      <c r="A614" s="4"/>
      <c r="B614" s="4"/>
      <c r="C614" s="4"/>
      <c r="D614" s="63"/>
      <c r="E614" s="63"/>
      <c r="F614" s="63"/>
      <c r="G614" s="63"/>
      <c r="H614" s="63"/>
    </row>
    <row r="615" spans="1:8" s="1" customFormat="1" ht="13.5" customHeight="1">
      <c r="A615" s="4"/>
      <c r="B615" s="4"/>
      <c r="C615" s="4"/>
      <c r="D615" s="63"/>
      <c r="E615" s="63"/>
      <c r="F615" s="63"/>
      <c r="G615" s="63"/>
      <c r="H615" s="63"/>
    </row>
    <row r="616" spans="1:8" s="1" customFormat="1" ht="13.5" customHeight="1">
      <c r="A616" s="4"/>
      <c r="B616" s="4"/>
      <c r="C616" s="4"/>
      <c r="D616" s="63"/>
      <c r="E616" s="63"/>
      <c r="F616" s="63"/>
      <c r="G616" s="63"/>
      <c r="H616" s="63"/>
    </row>
    <row r="617" spans="1:8" s="1" customFormat="1" ht="13.5" customHeight="1">
      <c r="A617" s="4"/>
      <c r="B617" s="4"/>
      <c r="C617" s="4"/>
      <c r="D617" s="63"/>
      <c r="E617" s="63"/>
      <c r="F617" s="63"/>
      <c r="G617" s="63"/>
      <c r="H617" s="63"/>
    </row>
    <row r="618" spans="1:8" s="1" customFormat="1" ht="13.5" customHeight="1">
      <c r="A618" s="4"/>
      <c r="B618" s="4"/>
      <c r="C618" s="4"/>
      <c r="D618" s="63"/>
      <c r="E618" s="63"/>
      <c r="F618" s="63"/>
      <c r="G618" s="63"/>
      <c r="H618" s="63"/>
    </row>
    <row r="619" spans="1:8" s="1" customFormat="1" ht="13.5" customHeight="1">
      <c r="A619" s="4"/>
      <c r="B619" s="4"/>
      <c r="C619" s="4"/>
      <c r="D619" s="5"/>
      <c r="E619" s="5"/>
      <c r="F619" s="5"/>
      <c r="G619" s="5"/>
      <c r="H619" s="5"/>
    </row>
    <row r="620" spans="1:8" s="1" customFormat="1" ht="13.5" customHeight="1">
      <c r="A620" s="4"/>
      <c r="B620" s="4"/>
      <c r="C620" s="4"/>
      <c r="D620" s="5"/>
      <c r="E620" s="5"/>
      <c r="F620" s="5"/>
      <c r="G620" s="5"/>
      <c r="H620" s="5"/>
    </row>
    <row r="621" spans="1:8" s="1" customFormat="1" ht="13.5" customHeight="1">
      <c r="A621" s="4"/>
      <c r="B621" s="4"/>
      <c r="C621" s="4"/>
      <c r="D621" s="5"/>
      <c r="E621" s="5"/>
      <c r="F621" s="5"/>
      <c r="G621" s="5"/>
      <c r="H621" s="5"/>
    </row>
    <row r="622" spans="1:8" s="1" customFormat="1" ht="13.5" customHeight="1">
      <c r="A622" s="4"/>
      <c r="B622" s="4"/>
      <c r="C622" s="4"/>
      <c r="D622" s="5"/>
      <c r="E622" s="5"/>
      <c r="F622" s="5"/>
      <c r="G622" s="5"/>
      <c r="H622" s="5"/>
    </row>
    <row r="623" spans="1:8" s="1" customFormat="1" ht="13.5" customHeight="1">
      <c r="A623" s="4"/>
      <c r="B623" s="4"/>
      <c r="C623" s="4"/>
      <c r="D623" s="5"/>
      <c r="E623" s="5"/>
      <c r="F623" s="5"/>
      <c r="G623" s="5"/>
      <c r="H623" s="5"/>
    </row>
    <row r="624" spans="1:8" s="1" customFormat="1" ht="13.5" customHeight="1">
      <c r="A624" s="4"/>
      <c r="B624" s="4"/>
      <c r="C624" s="4"/>
      <c r="D624" s="5"/>
      <c r="E624" s="5"/>
      <c r="F624" s="5"/>
      <c r="G624" s="5"/>
      <c r="H624" s="5"/>
    </row>
    <row r="625" spans="1:8" s="1" customFormat="1" ht="13.5" customHeight="1"/>
    <row r="626" spans="1:8" s="1" customFormat="1" ht="13.5" customHeight="1"/>
    <row r="627" spans="1:8" s="1" customFormat="1" ht="13.5" customHeight="1"/>
    <row r="628" spans="1:8" s="1" customFormat="1" ht="13.5" customHeight="1"/>
    <row r="629" spans="1:8" s="1" customFormat="1" ht="28.5" customHeight="1">
      <c r="A629" s="163" t="s">
        <v>165</v>
      </c>
      <c r="B629" s="164"/>
      <c r="C629" s="164"/>
      <c r="D629" s="164"/>
      <c r="E629" s="164"/>
      <c r="F629" s="164"/>
      <c r="G629" s="164"/>
      <c r="H629" s="164"/>
    </row>
    <row r="630" spans="1:8" s="1" customFormat="1" ht="13.5" customHeight="1" thickBot="1">
      <c r="A630" s="135" t="s">
        <v>0</v>
      </c>
      <c r="B630" s="136"/>
      <c r="C630" s="165" t="s">
        <v>84</v>
      </c>
      <c r="D630" s="166"/>
      <c r="E630" s="166"/>
      <c r="F630" s="166"/>
      <c r="G630" s="167"/>
      <c r="H630" s="171" t="s">
        <v>1</v>
      </c>
    </row>
    <row r="631" spans="1:8" s="1" customFormat="1" ht="27" customHeight="1">
      <c r="A631" s="137"/>
      <c r="B631" s="138"/>
      <c r="C631" s="112" t="s">
        <v>47</v>
      </c>
      <c r="D631" s="113" t="s">
        <v>48</v>
      </c>
      <c r="E631" s="113" t="s">
        <v>49</v>
      </c>
      <c r="F631" s="113" t="s">
        <v>14</v>
      </c>
      <c r="G631" s="112" t="s">
        <v>4</v>
      </c>
      <c r="H631" s="172"/>
    </row>
    <row r="632" spans="1:8" s="1" customFormat="1" ht="13.5" customHeight="1">
      <c r="A632" s="143" t="s">
        <v>5</v>
      </c>
      <c r="B632" s="179" t="s">
        <v>6</v>
      </c>
      <c r="C632" s="61">
        <v>2</v>
      </c>
      <c r="D632" s="67">
        <v>3</v>
      </c>
      <c r="E632" s="67">
        <v>5</v>
      </c>
      <c r="F632" s="67">
        <v>0</v>
      </c>
      <c r="G632" s="61">
        <v>0</v>
      </c>
      <c r="H632" s="41">
        <v>10</v>
      </c>
    </row>
    <row r="633" spans="1:8" s="1" customFormat="1" ht="13.5" customHeight="1">
      <c r="A633" s="144"/>
      <c r="B633" s="146"/>
      <c r="C633" s="62">
        <v>0.2</v>
      </c>
      <c r="D633" s="68">
        <v>0.3</v>
      </c>
      <c r="E633" s="68">
        <v>0.5</v>
      </c>
      <c r="F633" s="68">
        <v>0</v>
      </c>
      <c r="G633" s="62">
        <v>0</v>
      </c>
      <c r="H633" s="44">
        <v>1</v>
      </c>
    </row>
    <row r="634" spans="1:8" s="1" customFormat="1" ht="13.5" customHeight="1">
      <c r="A634" s="144"/>
      <c r="B634" s="147" t="s">
        <v>7</v>
      </c>
      <c r="C634" s="61">
        <v>10</v>
      </c>
      <c r="D634" s="67">
        <v>17</v>
      </c>
      <c r="E634" s="67">
        <v>10</v>
      </c>
      <c r="F634" s="67">
        <v>1</v>
      </c>
      <c r="G634" s="61">
        <v>4</v>
      </c>
      <c r="H634" s="41">
        <v>42</v>
      </c>
    </row>
    <row r="635" spans="1:8" s="1" customFormat="1" ht="13.5" customHeight="1">
      <c r="A635" s="144"/>
      <c r="B635" s="147"/>
      <c r="C635" s="62">
        <f>C634/H634</f>
        <v>0.23809523809523808</v>
      </c>
      <c r="D635" s="68">
        <f>D634/H634</f>
        <v>0.40476190476190477</v>
      </c>
      <c r="E635" s="68">
        <f>E634/H634</f>
        <v>0.23809523809523808</v>
      </c>
      <c r="F635" s="68">
        <f>F634/H634</f>
        <v>2.3809523809523808E-2</v>
      </c>
      <c r="G635" s="62">
        <f>G634/H634</f>
        <v>9.5238095238095233E-2</v>
      </c>
      <c r="H635" s="42">
        <v>1</v>
      </c>
    </row>
    <row r="636" spans="1:8" s="1" customFormat="1" ht="13.5" customHeight="1">
      <c r="A636" s="144"/>
      <c r="B636" s="145" t="s">
        <v>8</v>
      </c>
      <c r="C636" s="64">
        <v>5</v>
      </c>
      <c r="D636" s="70">
        <v>11</v>
      </c>
      <c r="E636" s="70">
        <v>9</v>
      </c>
      <c r="F636" s="70">
        <v>0</v>
      </c>
      <c r="G636" s="64">
        <v>1</v>
      </c>
      <c r="H636" s="43">
        <v>26</v>
      </c>
    </row>
    <row r="637" spans="1:8" s="1" customFormat="1" ht="13.5" customHeight="1">
      <c r="A637" s="144"/>
      <c r="B637" s="146"/>
      <c r="C637" s="62">
        <v>0.19230769230769229</v>
      </c>
      <c r="D637" s="68">
        <v>0.42307692307692307</v>
      </c>
      <c r="E637" s="68">
        <v>0.34615384615384615</v>
      </c>
      <c r="F637" s="68">
        <v>0</v>
      </c>
      <c r="G637" s="62">
        <v>3.8461538461538464E-2</v>
      </c>
      <c r="H637" s="44">
        <v>1</v>
      </c>
    </row>
    <row r="638" spans="1:8" s="1" customFormat="1" ht="13.5" customHeight="1">
      <c r="A638" s="144"/>
      <c r="B638" s="147" t="s">
        <v>9</v>
      </c>
      <c r="C638" s="61">
        <v>0</v>
      </c>
      <c r="D638" s="67">
        <v>2</v>
      </c>
      <c r="E638" s="67">
        <v>5</v>
      </c>
      <c r="F638" s="67">
        <v>0</v>
      </c>
      <c r="G638" s="61">
        <v>2</v>
      </c>
      <c r="H638" s="41">
        <v>9</v>
      </c>
    </row>
    <row r="639" spans="1:8" s="1" customFormat="1" ht="13.5" customHeight="1">
      <c r="A639" s="144"/>
      <c r="B639" s="147"/>
      <c r="C639" s="63">
        <v>0</v>
      </c>
      <c r="D639" s="69">
        <v>0.22222222222222221</v>
      </c>
      <c r="E639" s="69">
        <v>0.55555555555555558</v>
      </c>
      <c r="F639" s="69">
        <v>0</v>
      </c>
      <c r="G639" s="63">
        <v>0.22222222222222221</v>
      </c>
      <c r="H639" s="42">
        <v>1</v>
      </c>
    </row>
    <row r="640" spans="1:8" s="1" customFormat="1" ht="13.5" customHeight="1">
      <c r="A640" s="144"/>
      <c r="B640" s="145" t="s">
        <v>10</v>
      </c>
      <c r="C640" s="64">
        <v>2</v>
      </c>
      <c r="D640" s="70">
        <v>0</v>
      </c>
      <c r="E640" s="70">
        <v>2</v>
      </c>
      <c r="F640" s="70">
        <v>0</v>
      </c>
      <c r="G640" s="64">
        <v>0</v>
      </c>
      <c r="H640" s="43">
        <v>4</v>
      </c>
    </row>
    <row r="641" spans="1:8" s="1" customFormat="1" ht="13.5" customHeight="1">
      <c r="A641" s="144"/>
      <c r="B641" s="202"/>
      <c r="C641" s="63">
        <v>0.5</v>
      </c>
      <c r="D641" s="69">
        <v>0</v>
      </c>
      <c r="E641" s="69">
        <v>0.5</v>
      </c>
      <c r="F641" s="69">
        <v>0</v>
      </c>
      <c r="G641" s="63">
        <v>0</v>
      </c>
      <c r="H641" s="42">
        <v>1</v>
      </c>
    </row>
    <row r="642" spans="1:8" s="1" customFormat="1" ht="13.5" customHeight="1">
      <c r="A642" s="170" t="s">
        <v>1</v>
      </c>
      <c r="B642" s="140"/>
      <c r="C642" s="65">
        <v>19</v>
      </c>
      <c r="D642" s="71">
        <v>33</v>
      </c>
      <c r="E642" s="71">
        <v>31</v>
      </c>
      <c r="F642" s="71">
        <v>1</v>
      </c>
      <c r="G642" s="65">
        <v>7</v>
      </c>
      <c r="H642" s="23">
        <v>91</v>
      </c>
    </row>
    <row r="643" spans="1:8" s="1" customFormat="1" ht="13.5" customHeight="1">
      <c r="A643" s="141"/>
      <c r="B643" s="142"/>
      <c r="C643" s="17">
        <f>C642/H642</f>
        <v>0.2087912087912088</v>
      </c>
      <c r="D643" s="18">
        <f>D642/H642</f>
        <v>0.36263736263736263</v>
      </c>
      <c r="E643" s="18">
        <f>E642/H642</f>
        <v>0.34065934065934067</v>
      </c>
      <c r="F643" s="72">
        <f>F642/H642</f>
        <v>1.098901098901099E-2</v>
      </c>
      <c r="G643" s="66">
        <f>G642/H642</f>
        <v>7.6923076923076927E-2</v>
      </c>
      <c r="H643" s="24">
        <v>1</v>
      </c>
    </row>
    <row r="644" spans="1:8" s="1" customFormat="1" ht="6" customHeight="1">
      <c r="A644" s="100"/>
      <c r="B644" s="100"/>
      <c r="C644" s="63"/>
      <c r="D644" s="63"/>
      <c r="E644" s="63"/>
      <c r="F644" s="63"/>
      <c r="G644" s="63"/>
      <c r="H644" s="63"/>
    </row>
    <row r="645" spans="1:8" s="1" customFormat="1" ht="13.5" customHeight="1">
      <c r="A645" s="100"/>
      <c r="B645" s="100"/>
      <c r="C645" s="63"/>
      <c r="D645" s="63"/>
      <c r="E645" s="63"/>
      <c r="F645" s="63"/>
      <c r="G645" s="63"/>
      <c r="H645" s="63"/>
    </row>
    <row r="646" spans="1:8" s="1" customFormat="1" ht="13.5" customHeight="1">
      <c r="A646" s="100"/>
      <c r="B646" s="100"/>
      <c r="C646" s="63"/>
      <c r="D646" s="63"/>
      <c r="E646" s="63"/>
      <c r="F646" s="63"/>
      <c r="G646" s="63"/>
      <c r="H646" s="63"/>
    </row>
    <row r="647" spans="1:8" s="1" customFormat="1" ht="13.5" customHeight="1">
      <c r="A647" s="100"/>
      <c r="B647" s="100"/>
      <c r="C647" s="63"/>
      <c r="D647" s="63"/>
      <c r="E647" s="63"/>
      <c r="F647" s="63"/>
      <c r="G647" s="63"/>
      <c r="H647" s="63"/>
    </row>
    <row r="648" spans="1:8" s="1" customFormat="1" ht="13.5" customHeight="1">
      <c r="A648" s="100"/>
      <c r="B648" s="100"/>
      <c r="C648" s="63"/>
      <c r="D648" s="63"/>
      <c r="E648" s="63"/>
      <c r="F648" s="63"/>
      <c r="G648" s="63"/>
      <c r="H648" s="63"/>
    </row>
    <row r="649" spans="1:8" s="1" customFormat="1" ht="13.5" customHeight="1">
      <c r="A649" s="100"/>
      <c r="B649" s="100"/>
      <c r="C649" s="63"/>
      <c r="D649" s="63"/>
      <c r="E649" s="63"/>
      <c r="F649" s="63"/>
      <c r="G649" s="63"/>
      <c r="H649" s="63"/>
    </row>
    <row r="650" spans="1:8" s="1" customFormat="1" ht="13.5" customHeight="1">
      <c r="A650" s="100"/>
      <c r="B650" s="100"/>
      <c r="C650" s="63"/>
      <c r="D650" s="63"/>
      <c r="E650" s="63"/>
      <c r="F650" s="63"/>
      <c r="G650" s="63"/>
      <c r="H650" s="63"/>
    </row>
    <row r="651" spans="1:8" s="1" customFormat="1" ht="13.5" customHeight="1">
      <c r="A651" s="100"/>
      <c r="B651" s="100"/>
      <c r="C651" s="63"/>
      <c r="D651" s="63"/>
      <c r="E651" s="63"/>
      <c r="F651" s="63"/>
      <c r="G651" s="63"/>
      <c r="H651" s="63"/>
    </row>
    <row r="652" spans="1:8" s="1" customFormat="1" ht="13.5" customHeight="1">
      <c r="A652" s="100"/>
      <c r="B652" s="100"/>
      <c r="C652" s="63"/>
      <c r="D652" s="63"/>
      <c r="E652" s="63"/>
      <c r="F652" s="63"/>
      <c r="G652" s="63"/>
      <c r="H652" s="63"/>
    </row>
    <row r="653" spans="1:8" s="1" customFormat="1" ht="13.5" customHeight="1">
      <c r="A653" s="100"/>
      <c r="B653" s="100"/>
      <c r="C653" s="63"/>
      <c r="D653" s="63"/>
      <c r="E653" s="63"/>
      <c r="F653" s="63"/>
      <c r="G653" s="63"/>
      <c r="H653" s="63"/>
    </row>
    <row r="654" spans="1:8" s="1" customFormat="1" ht="13.5" customHeight="1">
      <c r="A654" s="100"/>
      <c r="B654" s="100"/>
      <c r="C654" s="63"/>
      <c r="D654" s="63"/>
      <c r="E654" s="63"/>
      <c r="F654" s="63"/>
      <c r="G654" s="63"/>
      <c r="H654" s="63"/>
    </row>
    <row r="655" spans="1:8" s="1" customFormat="1" ht="13.5" customHeight="1">
      <c r="A655" s="100"/>
      <c r="B655" s="100"/>
      <c r="C655" s="63"/>
      <c r="D655" s="63"/>
      <c r="E655" s="63"/>
      <c r="F655" s="63"/>
      <c r="G655" s="63"/>
      <c r="H655" s="63"/>
    </row>
    <row r="656" spans="1:8" s="1" customFormat="1" ht="13.5" customHeight="1">
      <c r="A656" s="100"/>
      <c r="B656" s="100"/>
      <c r="C656" s="63"/>
      <c r="D656" s="63"/>
      <c r="E656" s="63"/>
      <c r="F656" s="63"/>
      <c r="G656" s="63"/>
      <c r="H656" s="63"/>
    </row>
    <row r="657" spans="1:8" s="1" customFormat="1" ht="13.5" customHeight="1"/>
    <row r="658" spans="1:8" s="1" customFormat="1" ht="26.25" customHeight="1">
      <c r="A658" s="163" t="s">
        <v>166</v>
      </c>
      <c r="B658" s="164"/>
      <c r="C658" s="164"/>
      <c r="D658" s="164"/>
      <c r="E658" s="164"/>
      <c r="F658" s="164"/>
      <c r="G658" s="164"/>
      <c r="H658" s="164"/>
    </row>
    <row r="659" spans="1:8" s="1" customFormat="1" ht="13.5" customHeight="1" thickBot="1">
      <c r="A659" s="135" t="s">
        <v>0</v>
      </c>
      <c r="B659" s="136"/>
      <c r="C659" s="165" t="s">
        <v>85</v>
      </c>
      <c r="D659" s="166"/>
      <c r="E659" s="166"/>
      <c r="F659" s="166"/>
      <c r="G659" s="167"/>
      <c r="H659" s="171" t="s">
        <v>1</v>
      </c>
    </row>
    <row r="660" spans="1:8" s="1" customFormat="1" ht="26.25" customHeight="1">
      <c r="A660" s="137"/>
      <c r="B660" s="138"/>
      <c r="C660" s="112" t="s">
        <v>47</v>
      </c>
      <c r="D660" s="113" t="s">
        <v>48</v>
      </c>
      <c r="E660" s="113" t="s">
        <v>49</v>
      </c>
      <c r="F660" s="113" t="s">
        <v>14</v>
      </c>
      <c r="G660" s="112" t="s">
        <v>4</v>
      </c>
      <c r="H660" s="172"/>
    </row>
    <row r="661" spans="1:8" s="1" customFormat="1" ht="13.5" customHeight="1">
      <c r="A661" s="143" t="s">
        <v>5</v>
      </c>
      <c r="B661" s="179" t="s">
        <v>6</v>
      </c>
      <c r="C661" s="61">
        <v>0</v>
      </c>
      <c r="D661" s="67">
        <v>5</v>
      </c>
      <c r="E661" s="67">
        <v>5</v>
      </c>
      <c r="F661" s="67">
        <v>0</v>
      </c>
      <c r="G661" s="61">
        <v>0</v>
      </c>
      <c r="H661" s="41">
        <v>10</v>
      </c>
    </row>
    <row r="662" spans="1:8" s="1" customFormat="1" ht="13.5" customHeight="1">
      <c r="A662" s="144"/>
      <c r="B662" s="146"/>
      <c r="C662" s="62">
        <v>0</v>
      </c>
      <c r="D662" s="68">
        <v>0.5</v>
      </c>
      <c r="E662" s="68">
        <v>0.5</v>
      </c>
      <c r="F662" s="68">
        <v>0</v>
      </c>
      <c r="G662" s="62">
        <v>0</v>
      </c>
      <c r="H662" s="44">
        <v>1</v>
      </c>
    </row>
    <row r="663" spans="1:8" s="1" customFormat="1" ht="13.5" customHeight="1">
      <c r="A663" s="144"/>
      <c r="B663" s="147" t="s">
        <v>7</v>
      </c>
      <c r="C663" s="61">
        <v>10</v>
      </c>
      <c r="D663" s="67">
        <v>15</v>
      </c>
      <c r="E663" s="67">
        <v>13</v>
      </c>
      <c r="F663" s="67">
        <v>0</v>
      </c>
      <c r="G663" s="61">
        <v>4</v>
      </c>
      <c r="H663" s="41">
        <v>42</v>
      </c>
    </row>
    <row r="664" spans="1:8" s="1" customFormat="1" ht="13.5" customHeight="1">
      <c r="A664" s="144"/>
      <c r="B664" s="147"/>
      <c r="C664" s="62">
        <f>C663/H663</f>
        <v>0.23809523809523808</v>
      </c>
      <c r="D664" s="68">
        <f>D663/H663</f>
        <v>0.35714285714285715</v>
      </c>
      <c r="E664" s="68">
        <f>E663/H663</f>
        <v>0.30952380952380953</v>
      </c>
      <c r="F664" s="68">
        <f>F663/H663</f>
        <v>0</v>
      </c>
      <c r="G664" s="62">
        <f>G663/H663</f>
        <v>9.5238095238095233E-2</v>
      </c>
      <c r="H664" s="42">
        <v>1</v>
      </c>
    </row>
    <row r="665" spans="1:8" s="1" customFormat="1" ht="13.5" customHeight="1">
      <c r="A665" s="144"/>
      <c r="B665" s="145" t="s">
        <v>8</v>
      </c>
      <c r="C665" s="64">
        <v>5</v>
      </c>
      <c r="D665" s="70">
        <v>9</v>
      </c>
      <c r="E665" s="70">
        <v>11</v>
      </c>
      <c r="F665" s="70">
        <v>0</v>
      </c>
      <c r="G665" s="64">
        <v>1</v>
      </c>
      <c r="H665" s="43">
        <v>26</v>
      </c>
    </row>
    <row r="666" spans="1:8" s="1" customFormat="1" ht="13.5" customHeight="1">
      <c r="A666" s="144"/>
      <c r="B666" s="146"/>
      <c r="C666" s="62">
        <v>0.19230769230769229</v>
      </c>
      <c r="D666" s="68">
        <v>0.34615384615384615</v>
      </c>
      <c r="E666" s="68">
        <v>0.42307692307692307</v>
      </c>
      <c r="F666" s="68">
        <v>0</v>
      </c>
      <c r="G666" s="62">
        <v>3.8461538461538464E-2</v>
      </c>
      <c r="H666" s="44">
        <v>1</v>
      </c>
    </row>
    <row r="667" spans="1:8" s="1" customFormat="1" ht="13.5" customHeight="1">
      <c r="A667" s="144"/>
      <c r="B667" s="147" t="s">
        <v>9</v>
      </c>
      <c r="C667" s="61">
        <v>0</v>
      </c>
      <c r="D667" s="67">
        <v>2</v>
      </c>
      <c r="E667" s="67">
        <v>5</v>
      </c>
      <c r="F667" s="67">
        <v>0</v>
      </c>
      <c r="G667" s="61">
        <v>2</v>
      </c>
      <c r="H667" s="41">
        <v>9</v>
      </c>
    </row>
    <row r="668" spans="1:8" s="1" customFormat="1" ht="13.5" customHeight="1">
      <c r="A668" s="144"/>
      <c r="B668" s="147"/>
      <c r="C668" s="63">
        <v>0</v>
      </c>
      <c r="D668" s="69">
        <v>0.22222222222222221</v>
      </c>
      <c r="E668" s="69">
        <v>0.55555555555555558</v>
      </c>
      <c r="F668" s="69">
        <v>0</v>
      </c>
      <c r="G668" s="63">
        <v>0.22222222222222221</v>
      </c>
      <c r="H668" s="42">
        <v>1</v>
      </c>
    </row>
    <row r="669" spans="1:8" s="1" customFormat="1" ht="13.5" customHeight="1">
      <c r="A669" s="144"/>
      <c r="B669" s="145" t="s">
        <v>10</v>
      </c>
      <c r="C669" s="64">
        <v>1</v>
      </c>
      <c r="D669" s="70">
        <v>1</v>
      </c>
      <c r="E669" s="70">
        <v>1</v>
      </c>
      <c r="F669" s="70">
        <v>1</v>
      </c>
      <c r="G669" s="64">
        <v>0</v>
      </c>
      <c r="H669" s="43">
        <v>4</v>
      </c>
    </row>
    <row r="670" spans="1:8" s="1" customFormat="1" ht="13.5" customHeight="1">
      <c r="A670" s="144"/>
      <c r="B670" s="202"/>
      <c r="C670" s="63">
        <v>0.25</v>
      </c>
      <c r="D670" s="69">
        <v>0.25</v>
      </c>
      <c r="E670" s="69">
        <v>0.25</v>
      </c>
      <c r="F670" s="69">
        <v>0.25</v>
      </c>
      <c r="G670" s="63">
        <v>0</v>
      </c>
      <c r="H670" s="42">
        <v>1</v>
      </c>
    </row>
    <row r="671" spans="1:8" s="1" customFormat="1" ht="13.5" customHeight="1">
      <c r="A671" s="170" t="s">
        <v>1</v>
      </c>
      <c r="B671" s="140"/>
      <c r="C671" s="65">
        <v>16</v>
      </c>
      <c r="D671" s="71">
        <v>32</v>
      </c>
      <c r="E671" s="71">
        <v>35</v>
      </c>
      <c r="F671" s="71">
        <v>1</v>
      </c>
      <c r="G671" s="65">
        <v>7</v>
      </c>
      <c r="H671" s="23">
        <v>91</v>
      </c>
    </row>
    <row r="672" spans="1:8" s="1" customFormat="1" ht="13.5" customHeight="1">
      <c r="A672" s="141"/>
      <c r="B672" s="142"/>
      <c r="C672" s="17">
        <f>C671/H671</f>
        <v>0.17582417582417584</v>
      </c>
      <c r="D672" s="18">
        <f>D671/H671</f>
        <v>0.35164835164835168</v>
      </c>
      <c r="E672" s="18">
        <f>E671/H671</f>
        <v>0.38461538461538464</v>
      </c>
      <c r="F672" s="72">
        <f>F671/H671</f>
        <v>1.098901098901099E-2</v>
      </c>
      <c r="G672" s="66">
        <f>G671/H671</f>
        <v>7.6923076923076927E-2</v>
      </c>
      <c r="H672" s="24">
        <v>1</v>
      </c>
    </row>
    <row r="673" spans="1:8" s="1" customFormat="1" ht="6.75" customHeight="1">
      <c r="A673" s="100"/>
      <c r="B673" s="100"/>
      <c r="C673" s="63"/>
      <c r="D673" s="63"/>
      <c r="E673" s="63"/>
      <c r="F673" s="63"/>
      <c r="G673" s="63"/>
      <c r="H673" s="63"/>
    </row>
    <row r="674" spans="1:8" s="1" customFormat="1" ht="13.5" customHeight="1">
      <c r="A674" s="100"/>
      <c r="B674" s="100"/>
      <c r="C674" s="63"/>
      <c r="D674" s="63"/>
      <c r="E674" s="63"/>
      <c r="F674" s="63"/>
      <c r="G674" s="63"/>
      <c r="H674" s="63"/>
    </row>
    <row r="675" spans="1:8" s="1" customFormat="1" ht="13.5" customHeight="1">
      <c r="A675" s="100"/>
      <c r="B675" s="100"/>
      <c r="C675" s="63"/>
      <c r="D675" s="63"/>
      <c r="E675" s="63"/>
      <c r="F675" s="63"/>
      <c r="G675" s="63"/>
      <c r="H675" s="63"/>
    </row>
    <row r="676" spans="1:8" s="1" customFormat="1" ht="13.5" customHeight="1">
      <c r="A676" s="100"/>
      <c r="B676" s="100"/>
      <c r="C676" s="63"/>
      <c r="D676" s="63"/>
      <c r="E676" s="63"/>
      <c r="F676" s="63"/>
      <c r="G676" s="63"/>
      <c r="H676" s="63"/>
    </row>
    <row r="677" spans="1:8" s="1" customFormat="1" ht="13.5" customHeight="1">
      <c r="A677" s="100"/>
      <c r="B677" s="100"/>
      <c r="C677" s="63"/>
      <c r="D677" s="63"/>
      <c r="E677" s="63"/>
      <c r="F677" s="63"/>
      <c r="G677" s="63"/>
      <c r="H677" s="63"/>
    </row>
    <row r="678" spans="1:8" s="1" customFormat="1" ht="13.5" customHeight="1">
      <c r="A678" s="100"/>
      <c r="B678" s="100"/>
      <c r="C678" s="63"/>
      <c r="D678" s="63"/>
      <c r="E678" s="63"/>
      <c r="F678" s="63"/>
      <c r="G678" s="63"/>
      <c r="H678" s="63"/>
    </row>
    <row r="679" spans="1:8" s="1" customFormat="1" ht="13.5" customHeight="1">
      <c r="A679" s="100"/>
      <c r="B679" s="100"/>
      <c r="C679" s="63"/>
      <c r="D679" s="63"/>
      <c r="E679" s="63"/>
      <c r="F679" s="63"/>
      <c r="G679" s="63"/>
      <c r="H679" s="63"/>
    </row>
    <row r="680" spans="1:8" s="1" customFormat="1" ht="13.5" customHeight="1">
      <c r="A680" s="100"/>
      <c r="B680" s="100"/>
      <c r="C680" s="63"/>
      <c r="D680" s="63"/>
      <c r="E680" s="63"/>
      <c r="F680" s="63"/>
      <c r="G680" s="63"/>
      <c r="H680" s="63"/>
    </row>
    <row r="681" spans="1:8" s="1" customFormat="1" ht="13.5" customHeight="1">
      <c r="A681" s="100"/>
      <c r="B681" s="100"/>
      <c r="C681" s="63"/>
      <c r="D681" s="63"/>
      <c r="E681" s="63"/>
      <c r="F681" s="63"/>
      <c r="G681" s="63"/>
      <c r="H681" s="63"/>
    </row>
    <row r="682" spans="1:8" s="1" customFormat="1" ht="13.5" customHeight="1">
      <c r="A682" s="100"/>
      <c r="B682" s="100"/>
      <c r="C682" s="63"/>
      <c r="D682" s="63"/>
      <c r="E682" s="63"/>
      <c r="F682" s="63"/>
      <c r="G682" s="63"/>
      <c r="H682" s="63"/>
    </row>
    <row r="683" spans="1:8" s="1" customFormat="1" ht="13.5" customHeight="1">
      <c r="A683" s="100"/>
      <c r="B683" s="100"/>
      <c r="C683" s="63"/>
      <c r="D683" s="63"/>
      <c r="E683" s="63"/>
      <c r="F683" s="63"/>
      <c r="G683" s="63"/>
      <c r="H683" s="63"/>
    </row>
    <row r="684" spans="1:8" s="1" customFormat="1" ht="13.5" customHeight="1">
      <c r="A684" s="100"/>
      <c r="B684" s="100"/>
      <c r="C684" s="63"/>
      <c r="D684" s="63"/>
      <c r="E684" s="63"/>
      <c r="F684" s="63"/>
      <c r="G684" s="63"/>
      <c r="H684" s="63"/>
    </row>
    <row r="685" spans="1:8" s="1" customFormat="1" ht="13.5" customHeight="1">
      <c r="A685" s="100"/>
      <c r="B685" s="100"/>
      <c r="C685" s="63"/>
      <c r="D685" s="63"/>
      <c r="E685" s="63"/>
      <c r="F685" s="63"/>
      <c r="G685" s="63"/>
      <c r="H685" s="63"/>
    </row>
    <row r="686" spans="1:8" s="1" customFormat="1" ht="13.5" customHeight="1"/>
    <row r="687" spans="1:8" s="1" customFormat="1" ht="24.75" customHeight="1">
      <c r="A687" s="163" t="s">
        <v>167</v>
      </c>
      <c r="B687" s="164"/>
      <c r="C687" s="164"/>
      <c r="D687" s="164"/>
      <c r="E687" s="164"/>
      <c r="F687" s="164"/>
    </row>
    <row r="688" spans="1:8" s="1" customFormat="1" ht="13.5" customHeight="1" thickBot="1">
      <c r="A688" s="135" t="s">
        <v>0</v>
      </c>
      <c r="B688" s="136"/>
      <c r="C688" s="187" t="s">
        <v>27</v>
      </c>
      <c r="D688" s="188"/>
      <c r="E688" s="189"/>
      <c r="F688" s="171" t="s">
        <v>1</v>
      </c>
    </row>
    <row r="689" spans="1:6" s="1" customFormat="1" ht="13.5" customHeight="1">
      <c r="A689" s="137"/>
      <c r="B689" s="138"/>
      <c r="C689" s="7" t="s">
        <v>2</v>
      </c>
      <c r="D689" s="6" t="s">
        <v>3</v>
      </c>
      <c r="E689" s="20" t="s">
        <v>4</v>
      </c>
      <c r="F689" s="172"/>
    </row>
    <row r="690" spans="1:6" s="1" customFormat="1" ht="13.5" customHeight="1">
      <c r="A690" s="143" t="s">
        <v>5</v>
      </c>
      <c r="B690" s="129" t="s">
        <v>6</v>
      </c>
      <c r="C690" s="14">
        <v>50</v>
      </c>
      <c r="D690" s="15">
        <v>157</v>
      </c>
      <c r="E690" s="21">
        <v>1</v>
      </c>
      <c r="F690" s="23">
        <v>208</v>
      </c>
    </row>
    <row r="691" spans="1:6" s="1" customFormat="1" ht="13.5" customHeight="1">
      <c r="A691" s="144"/>
      <c r="B691" s="130"/>
      <c r="C691" s="25">
        <f>C690/F690</f>
        <v>0.24038461538461539</v>
      </c>
      <c r="D691" s="26">
        <f>D690/F690</f>
        <v>0.75480769230769229</v>
      </c>
      <c r="E691" s="27">
        <f>E690/F690</f>
        <v>4.807692307692308E-3</v>
      </c>
      <c r="F691" s="28">
        <v>1</v>
      </c>
    </row>
    <row r="692" spans="1:6" s="1" customFormat="1" ht="13.5" customHeight="1">
      <c r="A692" s="144"/>
      <c r="B692" s="130" t="s">
        <v>7</v>
      </c>
      <c r="C692" s="29">
        <v>128</v>
      </c>
      <c r="D692" s="30">
        <v>250</v>
      </c>
      <c r="E692" s="31">
        <v>12</v>
      </c>
      <c r="F692" s="32">
        <v>390</v>
      </c>
    </row>
    <row r="693" spans="1:6" s="1" customFormat="1" ht="13.5" customHeight="1">
      <c r="A693" s="144"/>
      <c r="B693" s="130"/>
      <c r="C693" s="25">
        <f>C692/F692</f>
        <v>0.3282051282051282</v>
      </c>
      <c r="D693" s="26">
        <f>D692/F692</f>
        <v>0.64102564102564108</v>
      </c>
      <c r="E693" s="27">
        <f>E692/F692</f>
        <v>3.0769230769230771E-2</v>
      </c>
      <c r="F693" s="28">
        <v>1</v>
      </c>
    </row>
    <row r="694" spans="1:6" s="1" customFormat="1" ht="13.5" customHeight="1">
      <c r="A694" s="144"/>
      <c r="B694" s="130" t="s">
        <v>8</v>
      </c>
      <c r="C694" s="29">
        <v>53</v>
      </c>
      <c r="D694" s="30">
        <v>96</v>
      </c>
      <c r="E694" s="31">
        <v>3</v>
      </c>
      <c r="F694" s="32">
        <v>152</v>
      </c>
    </row>
    <row r="695" spans="1:6" s="1" customFormat="1" ht="13.5" customHeight="1">
      <c r="A695" s="144"/>
      <c r="B695" s="130"/>
      <c r="C695" s="25">
        <v>0.34868421052631582</v>
      </c>
      <c r="D695" s="26">
        <v>0.63157894736842102</v>
      </c>
      <c r="E695" s="27">
        <v>1.9736842105263157E-2</v>
      </c>
      <c r="F695" s="28">
        <v>1</v>
      </c>
    </row>
    <row r="696" spans="1:6" s="1" customFormat="1" ht="13.5" customHeight="1">
      <c r="A696" s="144"/>
      <c r="B696" s="130" t="s">
        <v>9</v>
      </c>
      <c r="C696" s="29">
        <v>35</v>
      </c>
      <c r="D696" s="30">
        <v>87</v>
      </c>
      <c r="E696" s="31">
        <v>6</v>
      </c>
      <c r="F696" s="32">
        <v>128</v>
      </c>
    </row>
    <row r="697" spans="1:6" s="1" customFormat="1" ht="13.5" customHeight="1">
      <c r="A697" s="144"/>
      <c r="B697" s="130"/>
      <c r="C697" s="25">
        <v>0.2734375</v>
      </c>
      <c r="D697" s="26">
        <v>0.6796875</v>
      </c>
      <c r="E697" s="27">
        <v>4.6875E-2</v>
      </c>
      <c r="F697" s="28">
        <v>1</v>
      </c>
    </row>
    <row r="698" spans="1:6" s="1" customFormat="1" ht="13.5" customHeight="1">
      <c r="A698" s="144"/>
      <c r="B698" s="130" t="s">
        <v>10</v>
      </c>
      <c r="C698" s="29">
        <v>8</v>
      </c>
      <c r="D698" s="30">
        <v>44</v>
      </c>
      <c r="E698" s="31">
        <v>2</v>
      </c>
      <c r="F698" s="32">
        <v>54</v>
      </c>
    </row>
    <row r="699" spans="1:6" s="1" customFormat="1" ht="13.5" customHeight="1">
      <c r="A699" s="144"/>
      <c r="B699" s="131"/>
      <c r="C699" s="17">
        <v>0.14814814814814814</v>
      </c>
      <c r="D699" s="18">
        <v>0.81481481481481477</v>
      </c>
      <c r="E699" s="22">
        <v>3.7037037037037035E-2</v>
      </c>
      <c r="F699" s="24">
        <v>1</v>
      </c>
    </row>
    <row r="700" spans="1:6" s="1" customFormat="1" ht="13.5" customHeight="1">
      <c r="A700" s="170" t="s">
        <v>1</v>
      </c>
      <c r="B700" s="183"/>
      <c r="C700" s="14">
        <f>C690+C692+C694+C696+C698</f>
        <v>274</v>
      </c>
      <c r="D700" s="15">
        <f>D690+D692+D694+D696+D698</f>
        <v>634</v>
      </c>
      <c r="E700" s="15">
        <f>E690+E692+E694+E696+E698</f>
        <v>24</v>
      </c>
      <c r="F700" s="23">
        <f>SUM(C700:E700)</f>
        <v>932</v>
      </c>
    </row>
    <row r="701" spans="1:6" s="1" customFormat="1" ht="13.5" customHeight="1">
      <c r="A701" s="182"/>
      <c r="B701" s="184"/>
      <c r="C701" s="17">
        <f>C700/F700</f>
        <v>0.29399141630901288</v>
      </c>
      <c r="D701" s="18">
        <f>D700/F700</f>
        <v>0.68025751072961371</v>
      </c>
      <c r="E701" s="22">
        <f>E700/F700</f>
        <v>2.575107296137339E-2</v>
      </c>
      <c r="F701" s="24">
        <v>1</v>
      </c>
    </row>
    <row r="702" spans="1:6" s="1" customFormat="1" ht="7.5" customHeight="1">
      <c r="A702" s="99"/>
      <c r="B702" s="99"/>
      <c r="C702" s="63"/>
      <c r="D702" s="63"/>
      <c r="E702" s="63"/>
      <c r="F702" s="63"/>
    </row>
    <row r="703" spans="1:6" s="1" customFormat="1" ht="13.5" customHeight="1">
      <c r="A703" s="99"/>
      <c r="B703" s="99"/>
      <c r="C703" s="63"/>
      <c r="D703" s="63"/>
      <c r="E703" s="63"/>
      <c r="F703" s="63"/>
    </row>
    <row r="704" spans="1:6" s="1" customFormat="1" ht="13.5" customHeight="1">
      <c r="A704" s="99"/>
      <c r="B704" s="99"/>
      <c r="C704" s="63"/>
      <c r="D704" s="63"/>
      <c r="E704" s="63"/>
      <c r="F704" s="63"/>
    </row>
    <row r="705" spans="1:8" s="1" customFormat="1" ht="13.5" customHeight="1">
      <c r="A705" s="99"/>
      <c r="B705" s="99"/>
      <c r="C705" s="63"/>
      <c r="D705" s="63"/>
      <c r="E705" s="63"/>
      <c r="F705" s="63"/>
    </row>
    <row r="706" spans="1:8" s="1" customFormat="1" ht="13.5" customHeight="1">
      <c r="A706" s="99"/>
      <c r="B706" s="99"/>
      <c r="C706" s="63"/>
      <c r="D706" s="63"/>
      <c r="E706" s="63"/>
      <c r="F706" s="63"/>
    </row>
    <row r="707" spans="1:8" s="1" customFormat="1" ht="13.5" customHeight="1">
      <c r="A707" s="99"/>
      <c r="B707" s="99"/>
      <c r="C707" s="63"/>
      <c r="D707" s="63"/>
      <c r="E707" s="63"/>
      <c r="F707" s="63"/>
    </row>
    <row r="708" spans="1:8" s="1" customFormat="1" ht="13.5" customHeight="1">
      <c r="A708" s="99"/>
      <c r="B708" s="99"/>
      <c r="C708" s="63"/>
      <c r="D708" s="63"/>
      <c r="E708" s="63"/>
      <c r="F708" s="63"/>
    </row>
    <row r="709" spans="1:8" s="1" customFormat="1" ht="13.5" customHeight="1">
      <c r="A709" s="99"/>
      <c r="B709" s="99"/>
      <c r="C709" s="63"/>
      <c r="D709" s="63"/>
      <c r="E709" s="63"/>
      <c r="F709" s="63"/>
    </row>
    <row r="710" spans="1:8" s="1" customFormat="1" ht="13.5" customHeight="1">
      <c r="A710" s="99"/>
      <c r="B710" s="99"/>
      <c r="C710" s="63"/>
      <c r="D710" s="63"/>
      <c r="E710" s="63"/>
      <c r="F710" s="63"/>
    </row>
    <row r="711" spans="1:8" s="1" customFormat="1" ht="13.5" customHeight="1">
      <c r="A711" s="99"/>
      <c r="B711" s="99"/>
      <c r="C711" s="63"/>
      <c r="D711" s="63"/>
      <c r="E711" s="63"/>
      <c r="F711" s="63"/>
    </row>
    <row r="712" spans="1:8" s="1" customFormat="1" ht="13.5" customHeight="1">
      <c r="A712" s="99"/>
      <c r="B712" s="99"/>
      <c r="C712" s="63"/>
      <c r="D712" s="63"/>
      <c r="E712" s="63"/>
      <c r="F712" s="63"/>
    </row>
    <row r="713" spans="1:8" s="1" customFormat="1" ht="13.5" customHeight="1">
      <c r="A713" s="99"/>
      <c r="B713" s="99"/>
      <c r="C713" s="63"/>
      <c r="D713" s="63"/>
      <c r="E713" s="63"/>
      <c r="F713" s="63"/>
    </row>
    <row r="714" spans="1:8" s="1" customFormat="1" ht="13.5" customHeight="1">
      <c r="A714" s="99"/>
      <c r="B714" s="99"/>
      <c r="C714" s="63"/>
      <c r="D714" s="63"/>
      <c r="E714" s="63"/>
      <c r="F714" s="63"/>
    </row>
    <row r="715" spans="1:8" s="1" customFormat="1" ht="13.5" customHeight="1">
      <c r="A715" s="99"/>
      <c r="B715" s="99"/>
      <c r="C715" s="63"/>
      <c r="D715" s="63"/>
      <c r="E715" s="63"/>
      <c r="F715" s="63"/>
    </row>
    <row r="716" spans="1:8" s="1" customFormat="1" ht="13.5" customHeight="1">
      <c r="A716" s="99"/>
      <c r="B716" s="99"/>
      <c r="C716" s="63"/>
      <c r="D716" s="63"/>
      <c r="E716" s="63"/>
      <c r="F716" s="63"/>
    </row>
    <row r="717" spans="1:8" s="1" customFormat="1" ht="24" customHeight="1">
      <c r="A717" s="163" t="s">
        <v>168</v>
      </c>
      <c r="B717" s="164"/>
      <c r="C717" s="164"/>
      <c r="D717" s="164"/>
      <c r="E717" s="164"/>
      <c r="F717" s="164"/>
      <c r="G717" s="164"/>
      <c r="H717" s="164"/>
    </row>
    <row r="718" spans="1:8" s="1" customFormat="1" ht="13.5" customHeight="1" thickBot="1">
      <c r="A718" s="74" t="s">
        <v>0</v>
      </c>
      <c r="B718" s="75"/>
      <c r="C718" s="165" t="s">
        <v>130</v>
      </c>
      <c r="D718" s="166"/>
      <c r="E718" s="166"/>
      <c r="F718" s="166"/>
      <c r="G718" s="167"/>
      <c r="H718" s="171" t="s">
        <v>1</v>
      </c>
    </row>
    <row r="719" spans="1:8" s="1" customFormat="1" ht="13.5" customHeight="1">
      <c r="A719" s="76"/>
      <c r="B719" s="77"/>
      <c r="C719" s="112" t="s">
        <v>142</v>
      </c>
      <c r="D719" s="113" t="s">
        <v>136</v>
      </c>
      <c r="E719" s="113" t="s">
        <v>120</v>
      </c>
      <c r="F719" s="113" t="s">
        <v>143</v>
      </c>
      <c r="G719" s="112" t="s">
        <v>117</v>
      </c>
      <c r="H719" s="172"/>
    </row>
    <row r="720" spans="1:8" s="1" customFormat="1" ht="13.5" customHeight="1">
      <c r="A720" s="143" t="s">
        <v>5</v>
      </c>
      <c r="B720" s="129" t="s">
        <v>6</v>
      </c>
      <c r="C720" s="61">
        <v>36</v>
      </c>
      <c r="D720" s="67">
        <v>12</v>
      </c>
      <c r="E720" s="67">
        <v>1</v>
      </c>
      <c r="F720" s="67">
        <v>1</v>
      </c>
      <c r="G720" s="61">
        <v>0</v>
      </c>
      <c r="H720" s="41">
        <v>50</v>
      </c>
    </row>
    <row r="721" spans="1:8" s="1" customFormat="1" ht="13.5" customHeight="1">
      <c r="A721" s="144"/>
      <c r="B721" s="130"/>
      <c r="C721" s="62">
        <v>0.72</v>
      </c>
      <c r="D721" s="68">
        <v>0.24</v>
      </c>
      <c r="E721" s="68">
        <v>0.02</v>
      </c>
      <c r="F721" s="68">
        <v>0.02</v>
      </c>
      <c r="G721" s="62">
        <v>0</v>
      </c>
      <c r="H721" s="44">
        <v>1</v>
      </c>
    </row>
    <row r="722" spans="1:8" s="1" customFormat="1" ht="13.5" customHeight="1">
      <c r="A722" s="144"/>
      <c r="B722" s="130" t="s">
        <v>7</v>
      </c>
      <c r="C722" s="61">
        <v>52</v>
      </c>
      <c r="D722" s="67">
        <v>52</v>
      </c>
      <c r="E722" s="67">
        <v>16</v>
      </c>
      <c r="F722" s="67">
        <v>7</v>
      </c>
      <c r="G722" s="61">
        <v>1</v>
      </c>
      <c r="H722" s="41">
        <v>128</v>
      </c>
    </row>
    <row r="723" spans="1:8" s="1" customFormat="1" ht="13.5" customHeight="1">
      <c r="A723" s="144"/>
      <c r="B723" s="130"/>
      <c r="C723" s="62">
        <v>0.40625</v>
      </c>
      <c r="D723" s="68">
        <v>0.40625</v>
      </c>
      <c r="E723" s="68">
        <v>0.125</v>
      </c>
      <c r="F723" s="68">
        <v>5.46875E-2</v>
      </c>
      <c r="G723" s="62">
        <v>7.8125E-3</v>
      </c>
      <c r="H723" s="42">
        <v>1</v>
      </c>
    </row>
    <row r="724" spans="1:8" s="1" customFormat="1" ht="13.5" customHeight="1">
      <c r="A724" s="144"/>
      <c r="B724" s="130" t="s">
        <v>8</v>
      </c>
      <c r="C724" s="64">
        <v>9</v>
      </c>
      <c r="D724" s="70">
        <v>18</v>
      </c>
      <c r="E724" s="70">
        <v>14</v>
      </c>
      <c r="F724" s="70">
        <v>11</v>
      </c>
      <c r="G724" s="64">
        <v>1</v>
      </c>
      <c r="H724" s="43">
        <v>53</v>
      </c>
    </row>
    <row r="725" spans="1:8" s="1" customFormat="1" ht="13.5" customHeight="1">
      <c r="A725" s="144"/>
      <c r="B725" s="130"/>
      <c r="C725" s="62">
        <v>0.169811320754717</v>
      </c>
      <c r="D725" s="68">
        <v>0.339622641509434</v>
      </c>
      <c r="E725" s="68">
        <v>0.26415094339622641</v>
      </c>
      <c r="F725" s="68">
        <v>0.20754716981132076</v>
      </c>
      <c r="G725" s="62">
        <v>1.8867924528301886E-2</v>
      </c>
      <c r="H725" s="44">
        <v>1</v>
      </c>
    </row>
    <row r="726" spans="1:8" s="1" customFormat="1" ht="13.5" customHeight="1">
      <c r="A726" s="144"/>
      <c r="B726" s="130" t="s">
        <v>9</v>
      </c>
      <c r="C726" s="61">
        <v>4</v>
      </c>
      <c r="D726" s="67">
        <v>11</v>
      </c>
      <c r="E726" s="67">
        <v>11</v>
      </c>
      <c r="F726" s="67">
        <v>9</v>
      </c>
      <c r="G726" s="61">
        <v>0</v>
      </c>
      <c r="H726" s="41">
        <v>35</v>
      </c>
    </row>
    <row r="727" spans="1:8" s="1" customFormat="1" ht="13.5" customHeight="1">
      <c r="A727" s="144"/>
      <c r="B727" s="130"/>
      <c r="C727" s="63">
        <v>0.11428571428571428</v>
      </c>
      <c r="D727" s="69">
        <v>0.31428571428571428</v>
      </c>
      <c r="E727" s="69">
        <v>0.31428571428571428</v>
      </c>
      <c r="F727" s="69">
        <v>0.25714285714285717</v>
      </c>
      <c r="G727" s="63">
        <v>0</v>
      </c>
      <c r="H727" s="42">
        <v>1</v>
      </c>
    </row>
    <row r="728" spans="1:8" s="1" customFormat="1" ht="13.5" customHeight="1">
      <c r="A728" s="144"/>
      <c r="B728" s="130" t="s">
        <v>10</v>
      </c>
      <c r="C728" s="64">
        <v>1</v>
      </c>
      <c r="D728" s="70">
        <v>1</v>
      </c>
      <c r="E728" s="70">
        <v>1</v>
      </c>
      <c r="F728" s="70">
        <v>5</v>
      </c>
      <c r="G728" s="64">
        <v>0</v>
      </c>
      <c r="H728" s="43">
        <v>8</v>
      </c>
    </row>
    <row r="729" spans="1:8" s="1" customFormat="1" ht="13.5" customHeight="1">
      <c r="A729" s="144"/>
      <c r="B729" s="131"/>
      <c r="C729" s="63">
        <v>0.125</v>
      </c>
      <c r="D729" s="69">
        <v>0.125</v>
      </c>
      <c r="E729" s="69">
        <v>0.125</v>
      </c>
      <c r="F729" s="69">
        <v>0.625</v>
      </c>
      <c r="G729" s="63">
        <v>0</v>
      </c>
      <c r="H729" s="42">
        <v>1</v>
      </c>
    </row>
    <row r="730" spans="1:8" s="1" customFormat="1" ht="13.5" customHeight="1">
      <c r="A730" s="170" t="s">
        <v>1</v>
      </c>
      <c r="B730" s="140"/>
      <c r="C730" s="14">
        <v>102</v>
      </c>
      <c r="D730" s="15">
        <v>94</v>
      </c>
      <c r="E730" s="15">
        <v>43</v>
      </c>
      <c r="F730" s="15">
        <v>33</v>
      </c>
      <c r="G730" s="15">
        <v>2</v>
      </c>
      <c r="H730" s="23">
        <v>274</v>
      </c>
    </row>
    <row r="731" spans="1:8" s="1" customFormat="1" ht="13.5" customHeight="1">
      <c r="A731" s="141"/>
      <c r="B731" s="142"/>
      <c r="C731" s="17">
        <v>0.37226277372262773</v>
      </c>
      <c r="D731" s="18">
        <v>0.34306569343065696</v>
      </c>
      <c r="E731" s="18">
        <v>0.15693430656934307</v>
      </c>
      <c r="F731" s="72">
        <v>0.12043795620437957</v>
      </c>
      <c r="G731" s="66">
        <v>7.2992700729927005E-3</v>
      </c>
      <c r="H731" s="24">
        <v>1</v>
      </c>
    </row>
    <row r="732" spans="1:8" s="1" customFormat="1" ht="7.5" customHeight="1">
      <c r="A732" s="100"/>
      <c r="B732" s="100"/>
      <c r="C732" s="63"/>
      <c r="D732" s="63"/>
      <c r="E732" s="63"/>
      <c r="F732" s="63"/>
      <c r="G732" s="63"/>
      <c r="H732" s="63"/>
    </row>
    <row r="733" spans="1:8" s="1" customFormat="1" ht="13.5" customHeight="1">
      <c r="A733" s="100"/>
      <c r="B733" s="100"/>
      <c r="C733" s="63"/>
      <c r="D733" s="63"/>
      <c r="E733" s="63"/>
      <c r="F733" s="63"/>
      <c r="G733" s="63"/>
      <c r="H733" s="63"/>
    </row>
    <row r="734" spans="1:8" s="1" customFormat="1" ht="13.5" customHeight="1">
      <c r="A734" s="100"/>
      <c r="B734" s="100"/>
      <c r="C734" s="63"/>
      <c r="D734" s="63"/>
      <c r="E734" s="63"/>
      <c r="F734" s="63"/>
      <c r="G734" s="63"/>
      <c r="H734" s="63"/>
    </row>
    <row r="735" spans="1:8" s="1" customFormat="1" ht="13.5" customHeight="1">
      <c r="A735" s="100"/>
      <c r="B735" s="100"/>
      <c r="C735" s="63"/>
      <c r="D735" s="63"/>
      <c r="E735" s="63"/>
      <c r="F735" s="63"/>
      <c r="G735" s="63"/>
      <c r="H735" s="63"/>
    </row>
    <row r="736" spans="1:8" s="1" customFormat="1" ht="13.5" customHeight="1">
      <c r="A736" s="100"/>
      <c r="B736" s="100"/>
      <c r="C736" s="63"/>
      <c r="D736" s="63"/>
      <c r="E736" s="63"/>
      <c r="F736" s="63"/>
      <c r="G736" s="63"/>
      <c r="H736" s="63"/>
    </row>
    <row r="737" spans="1:8" s="1" customFormat="1" ht="13.5" customHeight="1">
      <c r="A737" s="100"/>
      <c r="B737" s="100"/>
      <c r="C737" s="63"/>
      <c r="D737" s="63"/>
      <c r="E737" s="63"/>
      <c r="F737" s="63"/>
      <c r="G737" s="63"/>
      <c r="H737" s="63"/>
    </row>
    <row r="738" spans="1:8" s="1" customFormat="1" ht="13.5" customHeight="1">
      <c r="A738" s="100"/>
      <c r="B738" s="100"/>
      <c r="C738" s="63"/>
      <c r="D738" s="63"/>
      <c r="E738" s="63"/>
      <c r="F738" s="63"/>
      <c r="G738" s="63"/>
      <c r="H738" s="63"/>
    </row>
    <row r="739" spans="1:8" s="1" customFormat="1" ht="13.5" customHeight="1">
      <c r="A739" s="100"/>
      <c r="B739" s="100"/>
      <c r="C739" s="63"/>
      <c r="D739" s="63"/>
      <c r="E739" s="63"/>
      <c r="F739" s="63"/>
      <c r="G739" s="63"/>
      <c r="H739" s="63"/>
    </row>
    <row r="740" spans="1:8" s="1" customFormat="1" ht="13.5" customHeight="1">
      <c r="A740" s="100"/>
      <c r="B740" s="100"/>
      <c r="C740" s="63"/>
      <c r="D740" s="63"/>
      <c r="E740" s="63"/>
      <c r="F740" s="63"/>
      <c r="G740" s="63"/>
      <c r="H740" s="63"/>
    </row>
    <row r="741" spans="1:8" s="1" customFormat="1" ht="13.5" customHeight="1">
      <c r="A741" s="100"/>
      <c r="B741" s="100"/>
      <c r="C741" s="63"/>
      <c r="D741" s="63"/>
      <c r="E741" s="63"/>
      <c r="F741" s="63"/>
      <c r="G741" s="63"/>
      <c r="H741" s="63"/>
    </row>
    <row r="742" spans="1:8" s="1" customFormat="1" ht="13.5" customHeight="1">
      <c r="A742" s="100"/>
      <c r="B742" s="100"/>
      <c r="C742" s="63"/>
      <c r="D742" s="63"/>
      <c r="E742" s="63"/>
      <c r="F742" s="63"/>
      <c r="G742" s="63"/>
      <c r="H742" s="63"/>
    </row>
    <row r="743" spans="1:8" s="1" customFormat="1" ht="13.5" customHeight="1">
      <c r="A743" s="100"/>
      <c r="B743" s="100"/>
      <c r="C743" s="63"/>
      <c r="D743" s="63"/>
      <c r="E743" s="63"/>
      <c r="F743" s="63"/>
      <c r="G743" s="63"/>
      <c r="H743" s="63"/>
    </row>
    <row r="744" spans="1:8" s="1" customFormat="1" ht="13.5" customHeight="1">
      <c r="A744" s="100"/>
      <c r="B744" s="100"/>
      <c r="C744" s="63"/>
      <c r="D744" s="63"/>
      <c r="E744" s="63"/>
      <c r="F744" s="63"/>
      <c r="G744" s="63"/>
      <c r="H744" s="63"/>
    </row>
    <row r="745" spans="1:8" s="1" customFormat="1" ht="13.5" customHeight="1">
      <c r="A745" s="100"/>
      <c r="B745" s="100"/>
      <c r="C745" s="63"/>
      <c r="D745" s="63"/>
      <c r="E745" s="63"/>
      <c r="F745" s="63"/>
      <c r="G745" s="63"/>
      <c r="H745" s="63"/>
    </row>
    <row r="746" spans="1:8" s="1" customFormat="1" ht="13.5" customHeight="1">
      <c r="A746" s="100"/>
      <c r="B746" s="100"/>
      <c r="C746" s="63"/>
      <c r="D746" s="63"/>
      <c r="E746" s="63"/>
      <c r="F746" s="63"/>
      <c r="G746" s="63"/>
      <c r="H746" s="63"/>
    </row>
    <row r="747" spans="1:8" s="1" customFormat="1" ht="13.5" customHeight="1">
      <c r="A747" s="100"/>
      <c r="B747" s="100"/>
      <c r="C747" s="63"/>
      <c r="D747" s="63"/>
      <c r="E747" s="63"/>
      <c r="F747" s="63"/>
      <c r="G747" s="63"/>
      <c r="H747" s="63"/>
    </row>
    <row r="748" spans="1:8" s="1" customFormat="1" ht="24.75" customHeight="1">
      <c r="A748" s="185" t="s">
        <v>169</v>
      </c>
      <c r="B748" s="186"/>
      <c r="C748" s="186"/>
      <c r="D748" s="186"/>
      <c r="E748" s="186"/>
      <c r="F748" s="186"/>
      <c r="G748" s="186"/>
      <c r="H748" s="186"/>
    </row>
    <row r="749" spans="1:8" s="1" customFormat="1" ht="13.5" customHeight="1" thickBot="1">
      <c r="A749" s="74" t="s">
        <v>0</v>
      </c>
      <c r="B749" s="75"/>
      <c r="C749" s="165" t="s">
        <v>131</v>
      </c>
      <c r="D749" s="166"/>
      <c r="E749" s="166"/>
      <c r="F749" s="166"/>
      <c r="G749" s="167"/>
      <c r="H749" s="171" t="s">
        <v>1</v>
      </c>
    </row>
    <row r="750" spans="1:8" s="1" customFormat="1" ht="13.5" customHeight="1">
      <c r="A750" s="76"/>
      <c r="B750" s="77"/>
      <c r="C750" s="112" t="s">
        <v>144</v>
      </c>
      <c r="D750" s="113" t="s">
        <v>114</v>
      </c>
      <c r="E750" s="113" t="s">
        <v>115</v>
      </c>
      <c r="F750" s="113" t="s">
        <v>145</v>
      </c>
      <c r="G750" s="112" t="s">
        <v>117</v>
      </c>
      <c r="H750" s="172"/>
    </row>
    <row r="751" spans="1:8" s="1" customFormat="1" ht="13.5" customHeight="1">
      <c r="A751" s="143" t="s">
        <v>5</v>
      </c>
      <c r="B751" s="129" t="s">
        <v>6</v>
      </c>
      <c r="C751" s="61">
        <v>23</v>
      </c>
      <c r="D751" s="67">
        <v>13</v>
      </c>
      <c r="E751" s="67">
        <v>5</v>
      </c>
      <c r="F751" s="67">
        <v>6</v>
      </c>
      <c r="G751" s="61">
        <v>3</v>
      </c>
      <c r="H751" s="41">
        <v>50</v>
      </c>
    </row>
    <row r="752" spans="1:8" s="1" customFormat="1" ht="13.5" customHeight="1">
      <c r="A752" s="144"/>
      <c r="B752" s="130"/>
      <c r="C752" s="62">
        <v>0.46</v>
      </c>
      <c r="D752" s="68">
        <v>0.26</v>
      </c>
      <c r="E752" s="68">
        <v>0.1</v>
      </c>
      <c r="F752" s="68">
        <v>0.12</v>
      </c>
      <c r="G752" s="62">
        <v>0.06</v>
      </c>
      <c r="H752" s="44">
        <v>1</v>
      </c>
    </row>
    <row r="753" spans="1:8" s="1" customFormat="1" ht="13.5" customHeight="1">
      <c r="A753" s="144"/>
      <c r="B753" s="130" t="s">
        <v>7</v>
      </c>
      <c r="C753" s="61">
        <v>51</v>
      </c>
      <c r="D753" s="67">
        <v>39</v>
      </c>
      <c r="E753" s="67">
        <v>14</v>
      </c>
      <c r="F753" s="67">
        <v>17</v>
      </c>
      <c r="G753" s="61">
        <v>7</v>
      </c>
      <c r="H753" s="41">
        <v>128</v>
      </c>
    </row>
    <row r="754" spans="1:8" s="1" customFormat="1" ht="13.5" customHeight="1">
      <c r="A754" s="144"/>
      <c r="B754" s="130"/>
      <c r="C754" s="62">
        <v>0.3984375</v>
      </c>
      <c r="D754" s="68">
        <v>0.3046875</v>
      </c>
      <c r="E754" s="68">
        <v>0.109375</v>
      </c>
      <c r="F754" s="68">
        <v>0.1328125</v>
      </c>
      <c r="G754" s="62">
        <v>5.46875E-2</v>
      </c>
      <c r="H754" s="42">
        <v>1</v>
      </c>
    </row>
    <row r="755" spans="1:8" s="1" customFormat="1" ht="13.5" customHeight="1">
      <c r="A755" s="144"/>
      <c r="B755" s="130" t="s">
        <v>8</v>
      </c>
      <c r="C755" s="64">
        <v>15</v>
      </c>
      <c r="D755" s="70">
        <v>22</v>
      </c>
      <c r="E755" s="70">
        <v>6</v>
      </c>
      <c r="F755" s="70">
        <v>8</v>
      </c>
      <c r="G755" s="64">
        <v>2</v>
      </c>
      <c r="H755" s="43">
        <v>53</v>
      </c>
    </row>
    <row r="756" spans="1:8" s="1" customFormat="1" ht="13.5" customHeight="1">
      <c r="A756" s="144"/>
      <c r="B756" s="130"/>
      <c r="C756" s="62">
        <v>0.28301886792452829</v>
      </c>
      <c r="D756" s="68">
        <v>0.41509433962264153</v>
      </c>
      <c r="E756" s="68">
        <v>0.11320754716981132</v>
      </c>
      <c r="F756" s="68">
        <v>0.15094339622641509</v>
      </c>
      <c r="G756" s="62">
        <v>3.7735849056603772E-2</v>
      </c>
      <c r="H756" s="44">
        <v>1</v>
      </c>
    </row>
    <row r="757" spans="1:8" s="1" customFormat="1" ht="13.5" customHeight="1">
      <c r="A757" s="144"/>
      <c r="B757" s="130" t="s">
        <v>9</v>
      </c>
      <c r="C757" s="61">
        <v>11</v>
      </c>
      <c r="D757" s="67">
        <v>8</v>
      </c>
      <c r="E757" s="67">
        <v>14</v>
      </c>
      <c r="F757" s="67">
        <v>2</v>
      </c>
      <c r="G757" s="61">
        <v>0</v>
      </c>
      <c r="H757" s="41">
        <v>35</v>
      </c>
    </row>
    <row r="758" spans="1:8" s="1" customFormat="1" ht="13.5" customHeight="1">
      <c r="A758" s="144"/>
      <c r="B758" s="130"/>
      <c r="C758" s="63">
        <v>0.31428571428571428</v>
      </c>
      <c r="D758" s="69">
        <v>0.22857142857142856</v>
      </c>
      <c r="E758" s="69">
        <v>0.4</v>
      </c>
      <c r="F758" s="69">
        <v>5.7142857142857141E-2</v>
      </c>
      <c r="G758" s="63">
        <v>0</v>
      </c>
      <c r="H758" s="42">
        <v>1</v>
      </c>
    </row>
    <row r="759" spans="1:8" s="1" customFormat="1" ht="13.5" customHeight="1">
      <c r="A759" s="144"/>
      <c r="B759" s="130" t="s">
        <v>10</v>
      </c>
      <c r="C759" s="64">
        <v>4</v>
      </c>
      <c r="D759" s="70">
        <v>3</v>
      </c>
      <c r="E759" s="70">
        <v>1</v>
      </c>
      <c r="F759" s="70">
        <v>0</v>
      </c>
      <c r="G759" s="64">
        <v>0</v>
      </c>
      <c r="H759" s="43">
        <v>8</v>
      </c>
    </row>
    <row r="760" spans="1:8" s="1" customFormat="1" ht="13.5" customHeight="1">
      <c r="A760" s="144"/>
      <c r="B760" s="131"/>
      <c r="C760" s="63">
        <v>0.5</v>
      </c>
      <c r="D760" s="69">
        <v>0.375</v>
      </c>
      <c r="E760" s="69">
        <v>0.125</v>
      </c>
      <c r="F760" s="69">
        <v>0</v>
      </c>
      <c r="G760" s="63">
        <v>0</v>
      </c>
      <c r="H760" s="42">
        <v>1</v>
      </c>
    </row>
    <row r="761" spans="1:8" s="1" customFormat="1" ht="13.5" customHeight="1">
      <c r="A761" s="170" t="s">
        <v>1</v>
      </c>
      <c r="B761" s="140"/>
      <c r="C761" s="14">
        <v>104</v>
      </c>
      <c r="D761" s="15">
        <v>85</v>
      </c>
      <c r="E761" s="15">
        <v>40</v>
      </c>
      <c r="F761" s="15">
        <v>33</v>
      </c>
      <c r="G761" s="15">
        <v>12</v>
      </c>
      <c r="H761" s="23">
        <v>274</v>
      </c>
    </row>
    <row r="762" spans="1:8" s="1" customFormat="1" ht="13.5" customHeight="1">
      <c r="A762" s="141"/>
      <c r="B762" s="142"/>
      <c r="C762" s="17">
        <v>0.37956204379562042</v>
      </c>
      <c r="D762" s="18">
        <v>0.31021897810218979</v>
      </c>
      <c r="E762" s="18">
        <v>0.145985401459854</v>
      </c>
      <c r="F762" s="72">
        <v>0.12043795620437957</v>
      </c>
      <c r="G762" s="66">
        <v>4.3795620437956206E-2</v>
      </c>
      <c r="H762" s="24">
        <v>1</v>
      </c>
    </row>
    <row r="763" spans="1:8" s="1" customFormat="1" ht="6.75" customHeight="1">
      <c r="A763" s="100"/>
      <c r="B763" s="100"/>
      <c r="C763" s="63"/>
      <c r="D763" s="63"/>
      <c r="E763" s="63"/>
      <c r="F763" s="63"/>
      <c r="G763" s="63"/>
      <c r="H763" s="63"/>
    </row>
    <row r="764" spans="1:8" s="1" customFormat="1" ht="13.5" customHeight="1">
      <c r="A764" s="100"/>
      <c r="B764" s="100"/>
      <c r="C764" s="63"/>
      <c r="D764" s="63"/>
      <c r="E764" s="63"/>
      <c r="F764" s="63"/>
      <c r="G764" s="63"/>
      <c r="H764" s="63"/>
    </row>
    <row r="765" spans="1:8" s="1" customFormat="1" ht="13.5" customHeight="1">
      <c r="A765" s="100"/>
      <c r="B765" s="100"/>
      <c r="C765" s="63"/>
      <c r="D765" s="63"/>
      <c r="E765" s="63"/>
      <c r="F765" s="63"/>
      <c r="G765" s="63"/>
      <c r="H765" s="63"/>
    </row>
    <row r="766" spans="1:8" s="1" customFormat="1" ht="13.5" customHeight="1">
      <c r="A766" s="100"/>
      <c r="B766" s="100"/>
      <c r="C766" s="63"/>
      <c r="D766" s="63"/>
      <c r="E766" s="63"/>
      <c r="F766" s="63"/>
      <c r="G766" s="63"/>
      <c r="H766" s="63"/>
    </row>
    <row r="767" spans="1:8" s="1" customFormat="1" ht="13.5" customHeight="1">
      <c r="A767" s="100"/>
      <c r="B767" s="100"/>
      <c r="C767" s="63"/>
      <c r="D767" s="63"/>
      <c r="E767" s="63"/>
      <c r="F767" s="63"/>
      <c r="G767" s="63"/>
      <c r="H767" s="63"/>
    </row>
    <row r="768" spans="1:8" s="1" customFormat="1" ht="13.5" customHeight="1">
      <c r="A768" s="100"/>
      <c r="B768" s="100"/>
      <c r="C768" s="63"/>
      <c r="D768" s="63"/>
      <c r="E768" s="63"/>
      <c r="F768" s="63"/>
      <c r="G768" s="63"/>
      <c r="H768" s="63"/>
    </row>
    <row r="769" spans="1:8" s="1" customFormat="1" ht="13.5" customHeight="1">
      <c r="A769" s="100"/>
      <c r="B769" s="100"/>
      <c r="C769" s="63"/>
      <c r="D769" s="63"/>
      <c r="E769" s="63"/>
      <c r="F769" s="63"/>
      <c r="G769" s="63"/>
      <c r="H769" s="63"/>
    </row>
    <row r="770" spans="1:8" s="1" customFormat="1" ht="13.5" customHeight="1">
      <c r="A770" s="100"/>
      <c r="B770" s="100"/>
      <c r="C770" s="63"/>
      <c r="D770" s="63"/>
      <c r="E770" s="63"/>
      <c r="F770" s="63"/>
      <c r="G770" s="63"/>
      <c r="H770" s="63"/>
    </row>
    <row r="771" spans="1:8" s="1" customFormat="1" ht="13.5" customHeight="1">
      <c r="A771" s="100"/>
      <c r="B771" s="100"/>
      <c r="C771" s="63"/>
      <c r="D771" s="63"/>
      <c r="E771" s="63"/>
      <c r="F771" s="63"/>
      <c r="G771" s="63"/>
      <c r="H771" s="63"/>
    </row>
    <row r="772" spans="1:8" s="1" customFormat="1" ht="13.5" customHeight="1">
      <c r="A772" s="100"/>
      <c r="B772" s="100"/>
      <c r="C772" s="63"/>
      <c r="D772" s="63"/>
      <c r="E772" s="63"/>
      <c r="F772" s="63"/>
      <c r="G772" s="63"/>
      <c r="H772" s="63"/>
    </row>
    <row r="773" spans="1:8" s="1" customFormat="1" ht="13.5" customHeight="1">
      <c r="A773" s="100"/>
      <c r="B773" s="100"/>
      <c r="C773" s="63"/>
      <c r="D773" s="63"/>
      <c r="E773" s="63"/>
      <c r="F773" s="63"/>
      <c r="G773" s="63"/>
      <c r="H773" s="63"/>
    </row>
    <row r="774" spans="1:8" s="1" customFormat="1" ht="13.5" customHeight="1">
      <c r="A774" s="100"/>
      <c r="B774" s="100"/>
      <c r="C774" s="63"/>
      <c r="D774" s="63"/>
      <c r="E774" s="63"/>
      <c r="F774" s="63"/>
      <c r="G774" s="63"/>
      <c r="H774" s="63"/>
    </row>
    <row r="775" spans="1:8" s="1" customFormat="1" ht="13.5" customHeight="1"/>
    <row r="776" spans="1:8" s="1" customFormat="1" ht="13.5" customHeight="1"/>
    <row r="777" spans="1:8" s="1" customFormat="1" ht="25.5" customHeight="1">
      <c r="A777" s="185" t="s">
        <v>170</v>
      </c>
      <c r="B777" s="186"/>
      <c r="C777" s="186"/>
      <c r="D777" s="186"/>
      <c r="E777" s="186"/>
      <c r="F777" s="186"/>
      <c r="G777" s="186"/>
    </row>
    <row r="778" spans="1:8" s="1" customFormat="1" ht="13.5" customHeight="1" thickBot="1">
      <c r="A778" s="74" t="s">
        <v>0</v>
      </c>
      <c r="B778" s="75"/>
      <c r="C778" s="220" t="s">
        <v>28</v>
      </c>
      <c r="D778" s="188"/>
      <c r="E778" s="188"/>
      <c r="F778" s="189"/>
      <c r="G778" s="171" t="s">
        <v>1</v>
      </c>
    </row>
    <row r="779" spans="1:8" s="1" customFormat="1" ht="13.5" customHeight="1">
      <c r="A779" s="76"/>
      <c r="B779" s="77"/>
      <c r="C779" s="38" t="s">
        <v>11</v>
      </c>
      <c r="D779" s="39" t="s">
        <v>12</v>
      </c>
      <c r="E779" s="39" t="s">
        <v>13</v>
      </c>
      <c r="F779" s="40" t="s">
        <v>4</v>
      </c>
      <c r="G779" s="193"/>
    </row>
    <row r="780" spans="1:8" s="1" customFormat="1" ht="13.5" customHeight="1">
      <c r="A780" s="170" t="s">
        <v>5</v>
      </c>
      <c r="B780" s="129" t="s">
        <v>6</v>
      </c>
      <c r="C780" s="14">
        <v>1</v>
      </c>
      <c r="D780" s="15">
        <v>47</v>
      </c>
      <c r="E780" s="15">
        <v>2</v>
      </c>
      <c r="F780" s="16">
        <v>0</v>
      </c>
      <c r="G780" s="23">
        <v>50</v>
      </c>
    </row>
    <row r="781" spans="1:8" s="1" customFormat="1" ht="13.5" customHeight="1">
      <c r="A781" s="181"/>
      <c r="B781" s="130"/>
      <c r="C781" s="25">
        <v>1.9607843137254902E-2</v>
      </c>
      <c r="D781" s="26">
        <v>0.94117647058823539</v>
      </c>
      <c r="E781" s="26">
        <v>3.9215686274509803E-2</v>
      </c>
      <c r="F781" s="37">
        <v>0</v>
      </c>
      <c r="G781" s="28">
        <v>1</v>
      </c>
    </row>
    <row r="782" spans="1:8" s="1" customFormat="1" ht="13.5" customHeight="1">
      <c r="A782" s="181"/>
      <c r="B782" s="130" t="s">
        <v>7</v>
      </c>
      <c r="C782" s="45">
        <v>13</v>
      </c>
      <c r="D782" s="46">
        <v>85</v>
      </c>
      <c r="E782" s="46">
        <v>28</v>
      </c>
      <c r="F782" s="47">
        <v>2</v>
      </c>
      <c r="G782" s="41">
        <v>128</v>
      </c>
    </row>
    <row r="783" spans="1:8" s="1" customFormat="1" ht="13.5" customHeight="1">
      <c r="A783" s="181"/>
      <c r="B783" s="130"/>
      <c r="C783" s="48">
        <v>0.1015625</v>
      </c>
      <c r="D783" s="49">
        <v>0.6640625</v>
      </c>
      <c r="E783" s="49">
        <v>0.21875</v>
      </c>
      <c r="F783" s="50">
        <v>1.5625E-2</v>
      </c>
      <c r="G783" s="42">
        <v>1</v>
      </c>
    </row>
    <row r="784" spans="1:8" s="1" customFormat="1" ht="13.5" customHeight="1">
      <c r="A784" s="181"/>
      <c r="B784" s="130" t="s">
        <v>8</v>
      </c>
      <c r="C784" s="51">
        <v>4</v>
      </c>
      <c r="D784" s="52">
        <v>34</v>
      </c>
      <c r="E784" s="52">
        <v>14</v>
      </c>
      <c r="F784" s="53">
        <v>1</v>
      </c>
      <c r="G784" s="43">
        <v>53</v>
      </c>
    </row>
    <row r="785" spans="1:7" s="1" customFormat="1" ht="13.5" customHeight="1">
      <c r="A785" s="181"/>
      <c r="B785" s="130"/>
      <c r="C785" s="54">
        <v>7.5471698113207544E-2</v>
      </c>
      <c r="D785" s="55">
        <v>0.64150943396226412</v>
      </c>
      <c r="E785" s="55">
        <v>0.26415094339622641</v>
      </c>
      <c r="F785" s="56">
        <v>1.8867924528301886E-2</v>
      </c>
      <c r="G785" s="44">
        <v>1</v>
      </c>
    </row>
    <row r="786" spans="1:7" s="1" customFormat="1" ht="13.5" customHeight="1">
      <c r="A786" s="181"/>
      <c r="B786" s="130" t="s">
        <v>9</v>
      </c>
      <c r="C786" s="51">
        <v>2</v>
      </c>
      <c r="D786" s="52">
        <v>21</v>
      </c>
      <c r="E786" s="52">
        <v>11</v>
      </c>
      <c r="F786" s="53">
        <v>1</v>
      </c>
      <c r="G786" s="43">
        <v>35</v>
      </c>
    </row>
    <row r="787" spans="1:7" s="1" customFormat="1" ht="13.5" customHeight="1">
      <c r="A787" s="181"/>
      <c r="B787" s="130"/>
      <c r="C787" s="54">
        <v>5.7142857142857141E-2</v>
      </c>
      <c r="D787" s="55">
        <v>0.6</v>
      </c>
      <c r="E787" s="55">
        <v>0.31428571428571428</v>
      </c>
      <c r="F787" s="56">
        <v>2.8571428571428571E-2</v>
      </c>
      <c r="G787" s="44">
        <v>1</v>
      </c>
    </row>
    <row r="788" spans="1:7" s="1" customFormat="1" ht="13.5" customHeight="1">
      <c r="A788" s="181"/>
      <c r="B788" s="130" t="s">
        <v>10</v>
      </c>
      <c r="C788" s="45">
        <v>2</v>
      </c>
      <c r="D788" s="46">
        <v>4</v>
      </c>
      <c r="E788" s="46">
        <v>2</v>
      </c>
      <c r="F788" s="47">
        <v>0</v>
      </c>
      <c r="G788" s="41">
        <v>8</v>
      </c>
    </row>
    <row r="789" spans="1:7" s="1" customFormat="1" ht="13.5" customHeight="1">
      <c r="A789" s="182"/>
      <c r="B789" s="131"/>
      <c r="C789" s="48">
        <v>0.25</v>
      </c>
      <c r="D789" s="49">
        <v>0.5</v>
      </c>
      <c r="E789" s="49">
        <v>0.25</v>
      </c>
      <c r="F789" s="50">
        <v>0</v>
      </c>
      <c r="G789" s="42">
        <v>1</v>
      </c>
    </row>
    <row r="790" spans="1:7" s="1" customFormat="1" ht="13.5" customHeight="1">
      <c r="A790" s="170" t="s">
        <v>1</v>
      </c>
      <c r="B790" s="183"/>
      <c r="C790" s="14">
        <f>C780+C782+C784+C786+C788</f>
        <v>22</v>
      </c>
      <c r="D790" s="15">
        <f>D780+D782+D784+D786+D788</f>
        <v>191</v>
      </c>
      <c r="E790" s="15">
        <f>E780+E782+E784+E786+E788</f>
        <v>57</v>
      </c>
      <c r="F790" s="16">
        <f>F780+F782+F784+F786+F788</f>
        <v>4</v>
      </c>
      <c r="G790" s="23">
        <f>SUM(C790:F790)</f>
        <v>274</v>
      </c>
    </row>
    <row r="791" spans="1:7" s="1" customFormat="1" ht="13.5" customHeight="1">
      <c r="A791" s="182"/>
      <c r="B791" s="184"/>
      <c r="C791" s="17">
        <f>C790/G790</f>
        <v>8.0291970802919707E-2</v>
      </c>
      <c r="D791" s="18">
        <f>D790/G790</f>
        <v>0.6970802919708029</v>
      </c>
      <c r="E791" s="18">
        <f>E790/G790</f>
        <v>0.20802919708029197</v>
      </c>
      <c r="F791" s="19">
        <f>F790/G790</f>
        <v>1.4598540145985401E-2</v>
      </c>
      <c r="G791" s="24">
        <v>1</v>
      </c>
    </row>
    <row r="792" spans="1:7" s="1" customFormat="1" ht="7.5" customHeight="1">
      <c r="A792" s="99"/>
      <c r="B792" s="99"/>
      <c r="C792" s="63"/>
      <c r="D792" s="63"/>
      <c r="E792" s="63"/>
      <c r="F792" s="63"/>
      <c r="G792" s="63"/>
    </row>
    <row r="793" spans="1:7" s="1" customFormat="1" ht="13.5" customHeight="1"/>
    <row r="794" spans="1:7" s="1" customFormat="1" ht="13.5" customHeight="1"/>
    <row r="795" spans="1:7" s="1" customFormat="1" ht="13.5" customHeight="1"/>
    <row r="796" spans="1:7" s="1" customFormat="1" ht="13.5" customHeight="1"/>
    <row r="797" spans="1:7" s="1" customFormat="1" ht="13.5" customHeight="1"/>
    <row r="798" spans="1:7" s="1" customFormat="1" ht="13.5" customHeight="1"/>
    <row r="799" spans="1:7" s="1" customFormat="1" ht="13.5" customHeight="1"/>
    <row r="800" spans="1:7" s="1" customFormat="1" ht="13.5" customHeight="1"/>
    <row r="801" spans="1:8" s="1" customFormat="1" ht="13.5" customHeight="1"/>
    <row r="802" spans="1:8" s="1" customFormat="1" ht="13.5" customHeight="1"/>
    <row r="803" spans="1:8" s="1" customFormat="1" ht="13.5" customHeight="1"/>
    <row r="804" spans="1:8" s="1" customFormat="1" ht="13.5" customHeight="1"/>
    <row r="805" spans="1:8" s="1" customFormat="1" ht="13.5" customHeight="1"/>
    <row r="806" spans="1:8" s="1" customFormat="1" ht="13.5" customHeight="1"/>
    <row r="807" spans="1:8" s="1" customFormat="1" ht="13.5" customHeight="1"/>
    <row r="808" spans="1:8" s="1" customFormat="1" ht="13.5" customHeight="1"/>
    <row r="809" spans="1:8" s="1" customFormat="1" ht="27" customHeight="1">
      <c r="A809" s="250" t="s">
        <v>171</v>
      </c>
      <c r="B809" s="250"/>
      <c r="C809" s="250"/>
      <c r="D809" s="250"/>
      <c r="E809" s="250"/>
      <c r="F809" s="250"/>
      <c r="G809" s="250"/>
      <c r="H809" s="250"/>
    </row>
    <row r="810" spans="1:8" s="1" customFormat="1" ht="13.5" customHeight="1" thickBot="1">
      <c r="A810" s="74" t="s">
        <v>0</v>
      </c>
      <c r="B810" s="75"/>
      <c r="C810" s="211" t="s">
        <v>105</v>
      </c>
      <c r="D810" s="212"/>
      <c r="E810" s="212"/>
      <c r="F810" s="212"/>
      <c r="G810" s="213"/>
      <c r="H810" s="171" t="s">
        <v>1</v>
      </c>
    </row>
    <row r="811" spans="1:8" s="1" customFormat="1" ht="13.5" customHeight="1">
      <c r="A811" s="76"/>
      <c r="B811" s="77"/>
      <c r="C811" s="112" t="s">
        <v>92</v>
      </c>
      <c r="D811" s="113" t="s">
        <v>93</v>
      </c>
      <c r="E811" s="113" t="s">
        <v>94</v>
      </c>
      <c r="F811" s="113" t="s">
        <v>95</v>
      </c>
      <c r="G811" s="112" t="s">
        <v>4</v>
      </c>
      <c r="H811" s="193"/>
    </row>
    <row r="812" spans="1:8" s="1" customFormat="1" ht="13.5" customHeight="1">
      <c r="A812" s="170" t="s">
        <v>5</v>
      </c>
      <c r="B812" s="129" t="s">
        <v>6</v>
      </c>
      <c r="C812" s="14">
        <v>26</v>
      </c>
      <c r="D812" s="15">
        <v>12</v>
      </c>
      <c r="E812" s="15">
        <v>5</v>
      </c>
      <c r="F812" s="15">
        <v>5</v>
      </c>
      <c r="G812" s="65">
        <v>2</v>
      </c>
      <c r="H812" s="23">
        <f>SUM(C812:G812)</f>
        <v>50</v>
      </c>
    </row>
    <row r="813" spans="1:8" s="1" customFormat="1" ht="13.5" customHeight="1">
      <c r="A813" s="181"/>
      <c r="B813" s="130"/>
      <c r="C813" s="25">
        <f>C812/H812</f>
        <v>0.52</v>
      </c>
      <c r="D813" s="26">
        <f>D812/H812</f>
        <v>0.24</v>
      </c>
      <c r="E813" s="26">
        <f>E812/H812</f>
        <v>0.1</v>
      </c>
      <c r="F813" s="26">
        <f>F812/H812</f>
        <v>0.1</v>
      </c>
      <c r="G813" s="85">
        <f>G812/H812</f>
        <v>0.04</v>
      </c>
      <c r="H813" s="28">
        <v>1</v>
      </c>
    </row>
    <row r="814" spans="1:8" s="1" customFormat="1" ht="13.5" customHeight="1">
      <c r="A814" s="181"/>
      <c r="B814" s="130" t="s">
        <v>7</v>
      </c>
      <c r="C814" s="45">
        <v>47</v>
      </c>
      <c r="D814" s="46">
        <v>31</v>
      </c>
      <c r="E814" s="46">
        <v>26</v>
      </c>
      <c r="F814" s="46">
        <v>20</v>
      </c>
      <c r="G814" s="61">
        <v>4</v>
      </c>
      <c r="H814" s="41">
        <f>SUM(C814:G814)</f>
        <v>128</v>
      </c>
    </row>
    <row r="815" spans="1:8" s="1" customFormat="1" ht="13.5" customHeight="1">
      <c r="A815" s="181"/>
      <c r="B815" s="130"/>
      <c r="C815" s="25">
        <f>C814/H814</f>
        <v>0.3671875</v>
      </c>
      <c r="D815" s="26">
        <f>D814/H814</f>
        <v>0.2421875</v>
      </c>
      <c r="E815" s="26">
        <f>E814/H814</f>
        <v>0.203125</v>
      </c>
      <c r="F815" s="26">
        <f>F814/H814</f>
        <v>0.15625</v>
      </c>
      <c r="G815" s="85">
        <f>G814/H814</f>
        <v>3.125E-2</v>
      </c>
      <c r="H815" s="42">
        <v>1</v>
      </c>
    </row>
    <row r="816" spans="1:8" s="1" customFormat="1" ht="13.5" customHeight="1">
      <c r="A816" s="181"/>
      <c r="B816" s="130" t="s">
        <v>8</v>
      </c>
      <c r="C816" s="51">
        <v>10</v>
      </c>
      <c r="D816" s="52">
        <v>20</v>
      </c>
      <c r="E816" s="52">
        <v>11</v>
      </c>
      <c r="F816" s="52">
        <v>11</v>
      </c>
      <c r="G816" s="64">
        <v>1</v>
      </c>
      <c r="H816" s="43">
        <f>SUM(C816:G816)</f>
        <v>53</v>
      </c>
    </row>
    <row r="817" spans="1:8" s="1" customFormat="1" ht="13.5" customHeight="1">
      <c r="A817" s="181"/>
      <c r="B817" s="130"/>
      <c r="C817" s="25">
        <f>C816/H816</f>
        <v>0.18867924528301888</v>
      </c>
      <c r="D817" s="26">
        <f>D816/H816</f>
        <v>0.37735849056603776</v>
      </c>
      <c r="E817" s="26">
        <f>E816/H816</f>
        <v>0.20754716981132076</v>
      </c>
      <c r="F817" s="26">
        <f>F816/H816</f>
        <v>0.20754716981132076</v>
      </c>
      <c r="G817" s="85">
        <f>G816/H816</f>
        <v>1.8867924528301886E-2</v>
      </c>
      <c r="H817" s="44">
        <v>1</v>
      </c>
    </row>
    <row r="818" spans="1:8" s="1" customFormat="1" ht="13.5" customHeight="1">
      <c r="A818" s="181"/>
      <c r="B818" s="130" t="s">
        <v>9</v>
      </c>
      <c r="C818" s="51">
        <v>8</v>
      </c>
      <c r="D818" s="52">
        <v>10</v>
      </c>
      <c r="E818" s="52">
        <v>7</v>
      </c>
      <c r="F818" s="52">
        <v>10</v>
      </c>
      <c r="G818" s="64">
        <v>0</v>
      </c>
      <c r="H818" s="43">
        <f>SUM(C818:G818)</f>
        <v>35</v>
      </c>
    </row>
    <row r="819" spans="1:8" s="1" customFormat="1" ht="13.5" customHeight="1">
      <c r="A819" s="181"/>
      <c r="B819" s="130"/>
      <c r="C819" s="25">
        <f>C818/H818</f>
        <v>0.22857142857142856</v>
      </c>
      <c r="D819" s="26">
        <f>D818/H818</f>
        <v>0.2857142857142857</v>
      </c>
      <c r="E819" s="26">
        <f>E818/H818</f>
        <v>0.2</v>
      </c>
      <c r="F819" s="26">
        <f>F818/H818</f>
        <v>0.2857142857142857</v>
      </c>
      <c r="G819" s="85">
        <f>G818/H818</f>
        <v>0</v>
      </c>
      <c r="H819" s="44">
        <v>1</v>
      </c>
    </row>
    <row r="820" spans="1:8" s="1" customFormat="1" ht="13.5" customHeight="1">
      <c r="A820" s="181"/>
      <c r="B820" s="130" t="s">
        <v>10</v>
      </c>
      <c r="C820" s="45">
        <v>1</v>
      </c>
      <c r="D820" s="46">
        <v>1</v>
      </c>
      <c r="E820" s="46">
        <v>1</v>
      </c>
      <c r="F820" s="46">
        <v>5</v>
      </c>
      <c r="G820" s="86">
        <v>0</v>
      </c>
      <c r="H820" s="41">
        <f>SUM(C820:G820)</f>
        <v>8</v>
      </c>
    </row>
    <row r="821" spans="1:8" s="1" customFormat="1" ht="13.5" customHeight="1">
      <c r="A821" s="182"/>
      <c r="B821" s="131"/>
      <c r="C821" s="25">
        <f>C820/H820</f>
        <v>0.125</v>
      </c>
      <c r="D821" s="26">
        <f>D820/H820</f>
        <v>0.125</v>
      </c>
      <c r="E821" s="26">
        <f>E820/H820</f>
        <v>0.125</v>
      </c>
      <c r="F821" s="26">
        <f>F820/H820</f>
        <v>0.625</v>
      </c>
      <c r="G821" s="85">
        <f>G820/H820</f>
        <v>0</v>
      </c>
      <c r="H821" s="42">
        <v>1</v>
      </c>
    </row>
    <row r="822" spans="1:8" s="1" customFormat="1" ht="13.5" customHeight="1">
      <c r="A822" s="170" t="s">
        <v>1</v>
      </c>
      <c r="B822" s="183"/>
      <c r="C822" s="14">
        <f>C812+C814+C816+C818+C820</f>
        <v>92</v>
      </c>
      <c r="D822" s="15">
        <f>D812+D814+D816+D818+D820</f>
        <v>74</v>
      </c>
      <c r="E822" s="15">
        <f>E812+E814+E816+E818+E820</f>
        <v>50</v>
      </c>
      <c r="F822" s="15">
        <f>F812+F814+F816+F818+F820</f>
        <v>51</v>
      </c>
      <c r="G822" s="15">
        <f>G812+G814+G816+G818+G820</f>
        <v>7</v>
      </c>
      <c r="H822" s="23">
        <f>SUM(C822:G822)</f>
        <v>274</v>
      </c>
    </row>
    <row r="823" spans="1:8" s="1" customFormat="1" ht="13.5" customHeight="1">
      <c r="A823" s="182"/>
      <c r="B823" s="184"/>
      <c r="C823" s="17">
        <f>C822/H822</f>
        <v>0.33576642335766421</v>
      </c>
      <c r="D823" s="18">
        <f>D822/H822</f>
        <v>0.27007299270072993</v>
      </c>
      <c r="E823" s="18">
        <f>E822/H822</f>
        <v>0.18248175182481752</v>
      </c>
      <c r="F823" s="72">
        <f>F822/H822</f>
        <v>0.18613138686131386</v>
      </c>
      <c r="G823" s="66">
        <f>G822/H822</f>
        <v>2.5547445255474453E-2</v>
      </c>
      <c r="H823" s="24">
        <v>1</v>
      </c>
    </row>
    <row r="824" spans="1:8" s="1" customFormat="1" ht="7.5" customHeight="1">
      <c r="A824" s="99"/>
      <c r="B824" s="99"/>
      <c r="C824" s="63"/>
      <c r="D824" s="63"/>
      <c r="E824" s="63"/>
      <c r="F824" s="63"/>
      <c r="G824" s="63"/>
      <c r="H824" s="63"/>
    </row>
    <row r="825" spans="1:8" s="1" customFormat="1" ht="13.5" customHeight="1">
      <c r="A825" s="99"/>
      <c r="B825" s="99"/>
      <c r="C825" s="63"/>
      <c r="D825" s="63"/>
      <c r="E825" s="63"/>
      <c r="F825" s="63"/>
      <c r="G825" s="63"/>
      <c r="H825" s="63"/>
    </row>
    <row r="826" spans="1:8" s="1" customFormat="1" ht="13.5" customHeight="1">
      <c r="A826" s="99"/>
      <c r="B826" s="99"/>
      <c r="C826" s="63"/>
      <c r="D826" s="63"/>
      <c r="E826" s="63"/>
      <c r="F826" s="63"/>
      <c r="G826" s="63"/>
      <c r="H826" s="63"/>
    </row>
    <row r="827" spans="1:8" s="1" customFormat="1" ht="13.5" customHeight="1">
      <c r="A827" s="99"/>
      <c r="B827" s="99"/>
      <c r="C827" s="63"/>
      <c r="D827" s="63"/>
      <c r="E827" s="63"/>
      <c r="F827" s="63"/>
      <c r="G827" s="63"/>
      <c r="H827" s="63"/>
    </row>
    <row r="828" spans="1:8" s="1" customFormat="1" ht="13.5" customHeight="1">
      <c r="A828" s="99"/>
      <c r="B828" s="99"/>
      <c r="C828" s="63"/>
      <c r="D828" s="63"/>
      <c r="E828" s="63"/>
      <c r="F828" s="63"/>
      <c r="G828" s="63"/>
      <c r="H828" s="63"/>
    </row>
    <row r="829" spans="1:8" s="1" customFormat="1" ht="13.5" customHeight="1">
      <c r="A829" s="99"/>
      <c r="B829" s="99"/>
      <c r="C829" s="63"/>
      <c r="D829" s="63"/>
      <c r="E829" s="63"/>
      <c r="F829" s="63"/>
      <c r="G829" s="63"/>
      <c r="H829" s="63"/>
    </row>
    <row r="830" spans="1:8" s="1" customFormat="1" ht="13.5" customHeight="1">
      <c r="A830" s="99"/>
      <c r="B830" s="99"/>
      <c r="C830" s="63"/>
      <c r="D830" s="63"/>
      <c r="E830" s="63"/>
      <c r="F830" s="63"/>
      <c r="G830" s="63"/>
      <c r="H830" s="63"/>
    </row>
    <row r="831" spans="1:8" s="1" customFormat="1" ht="13.5" customHeight="1">
      <c r="A831" s="99"/>
      <c r="B831" s="99"/>
      <c r="C831" s="63"/>
      <c r="D831" s="63"/>
      <c r="E831" s="63"/>
      <c r="F831" s="63"/>
      <c r="G831" s="63"/>
      <c r="H831" s="63"/>
    </row>
    <row r="832" spans="1:8" s="1" customFormat="1" ht="13.5" customHeight="1">
      <c r="A832" s="99"/>
      <c r="B832" s="99"/>
      <c r="C832" s="63"/>
      <c r="D832" s="63"/>
      <c r="E832" s="63"/>
      <c r="F832" s="63"/>
      <c r="G832" s="63"/>
      <c r="H832" s="63"/>
    </row>
    <row r="833" spans="1:8" s="1" customFormat="1" ht="13.5" customHeight="1">
      <c r="A833" s="99"/>
      <c r="B833" s="99"/>
      <c r="C833" s="63"/>
      <c r="D833" s="63"/>
      <c r="E833" s="63"/>
      <c r="F833" s="63"/>
      <c r="G833" s="63"/>
      <c r="H833" s="63"/>
    </row>
    <row r="834" spans="1:8" s="1" customFormat="1" ht="13.5" customHeight="1">
      <c r="A834" s="99"/>
      <c r="B834" s="99"/>
      <c r="C834" s="63"/>
      <c r="D834" s="63"/>
      <c r="E834" s="63"/>
      <c r="F834" s="63"/>
      <c r="G834" s="63"/>
      <c r="H834" s="63"/>
    </row>
    <row r="835" spans="1:8" s="1" customFormat="1" ht="13.5" customHeight="1"/>
    <row r="836" spans="1:8" s="1" customFormat="1" ht="13.5" customHeight="1"/>
    <row r="837" spans="1:8" s="1" customFormat="1" ht="13.5" customHeight="1"/>
    <row r="838" spans="1:8" s="1" customFormat="1" ht="13.5" customHeight="1"/>
    <row r="839" spans="1:8" s="1" customFormat="1" ht="23.25" customHeight="1">
      <c r="A839" s="95" t="s">
        <v>217</v>
      </c>
    </row>
    <row r="840" spans="1:8" s="1" customFormat="1" ht="13.5" customHeight="1">
      <c r="A840" s="176"/>
      <c r="B840" s="177"/>
      <c r="C840" s="178"/>
      <c r="D840" s="35" t="s">
        <v>6</v>
      </c>
      <c r="E840" s="33" t="s">
        <v>7</v>
      </c>
      <c r="F840" s="33" t="s">
        <v>8</v>
      </c>
      <c r="G840" s="33" t="s">
        <v>9</v>
      </c>
      <c r="H840" s="34" t="s">
        <v>10</v>
      </c>
    </row>
    <row r="841" spans="1:8" s="1" customFormat="1" ht="13.5" customHeight="1">
      <c r="A841" s="173" t="s">
        <v>68</v>
      </c>
      <c r="B841" s="174"/>
      <c r="C841" s="175"/>
      <c r="D841" s="36">
        <v>0.62</v>
      </c>
      <c r="E841" s="26">
        <v>0.84375</v>
      </c>
      <c r="F841" s="26">
        <v>0.81132075471698117</v>
      </c>
      <c r="G841" s="26">
        <v>0.94285714285714295</v>
      </c>
      <c r="H841" s="37">
        <v>0.875</v>
      </c>
    </row>
    <row r="842" spans="1:8" s="1" customFormat="1" ht="13.5" customHeight="1">
      <c r="A842" s="151" t="s">
        <v>69</v>
      </c>
      <c r="B842" s="152"/>
      <c r="C842" s="153"/>
      <c r="D842" s="8">
        <v>0.74</v>
      </c>
      <c r="E842" s="9">
        <v>0.796875</v>
      </c>
      <c r="F842" s="9">
        <v>0.71698113207547165</v>
      </c>
      <c r="G842" s="9">
        <v>0.6</v>
      </c>
      <c r="H842" s="10">
        <v>0.5</v>
      </c>
    </row>
    <row r="843" spans="1:8" s="1" customFormat="1" ht="13.5" customHeight="1">
      <c r="A843" s="151" t="s">
        <v>70</v>
      </c>
      <c r="B843" s="152"/>
      <c r="C843" s="153"/>
      <c r="D843" s="8">
        <v>0.48</v>
      </c>
      <c r="E843" s="9">
        <v>0.4921875</v>
      </c>
      <c r="F843" s="9">
        <v>0.45283018867924524</v>
      </c>
      <c r="G843" s="9">
        <v>0.34285714285714286</v>
      </c>
      <c r="H843" s="10">
        <v>0.25</v>
      </c>
    </row>
    <row r="844" spans="1:8" s="1" customFormat="1" ht="13.5" customHeight="1">
      <c r="A844" s="151" t="s">
        <v>71</v>
      </c>
      <c r="B844" s="152"/>
      <c r="C844" s="153"/>
      <c r="D844" s="8">
        <v>0.1</v>
      </c>
      <c r="E844" s="9">
        <v>0.1796875</v>
      </c>
      <c r="F844" s="9">
        <v>0.22641509433962262</v>
      </c>
      <c r="G844" s="9">
        <v>0.2</v>
      </c>
      <c r="H844" s="10">
        <v>0</v>
      </c>
    </row>
    <row r="845" spans="1:8" s="1" customFormat="1" ht="13.5" customHeight="1">
      <c r="A845" s="151" t="s">
        <v>72</v>
      </c>
      <c r="B845" s="152"/>
      <c r="C845" s="153"/>
      <c r="D845" s="8">
        <v>0.22</v>
      </c>
      <c r="E845" s="9">
        <v>0.1015625</v>
      </c>
      <c r="F845" s="9">
        <v>9.4339622641509441E-2</v>
      </c>
      <c r="G845" s="9">
        <v>0</v>
      </c>
      <c r="H845" s="10">
        <v>0</v>
      </c>
    </row>
    <row r="846" spans="1:8" s="1" customFormat="1" ht="13.5" customHeight="1">
      <c r="A846" s="151" t="s">
        <v>73</v>
      </c>
      <c r="B846" s="152"/>
      <c r="C846" s="153"/>
      <c r="D846" s="8">
        <v>0.32</v>
      </c>
      <c r="E846" s="9">
        <v>0.28125</v>
      </c>
      <c r="F846" s="9">
        <v>0.18867924528301888</v>
      </c>
      <c r="G846" s="9">
        <v>0.22857142857142856</v>
      </c>
      <c r="H846" s="10">
        <v>0.125</v>
      </c>
    </row>
    <row r="847" spans="1:8" s="1" customFormat="1" ht="13.5" customHeight="1">
      <c r="A847" s="154" t="s">
        <v>74</v>
      </c>
      <c r="B847" s="155"/>
      <c r="C847" s="156"/>
      <c r="D847" s="11">
        <v>0.3</v>
      </c>
      <c r="E847" s="12">
        <v>0.3125</v>
      </c>
      <c r="F847" s="12">
        <v>0.39622641509433959</v>
      </c>
      <c r="G847" s="12">
        <v>0.51428571428571435</v>
      </c>
      <c r="H847" s="13">
        <v>0.375</v>
      </c>
    </row>
    <row r="848" spans="1:8" s="1" customFormat="1" ht="6" customHeight="1">
      <c r="A848" s="4"/>
      <c r="B848" s="4"/>
      <c r="C848" s="4"/>
      <c r="D848" s="63"/>
      <c r="E848" s="63"/>
      <c r="F848" s="63"/>
      <c r="G848" s="63"/>
      <c r="H848" s="63"/>
    </row>
    <row r="849" spans="1:8" s="1" customFormat="1" ht="13.5" customHeight="1">
      <c r="A849" s="4"/>
      <c r="B849" s="4"/>
      <c r="C849" s="4"/>
      <c r="D849" s="63"/>
      <c r="E849" s="63"/>
      <c r="F849" s="63"/>
      <c r="G849" s="63"/>
      <c r="H849" s="63"/>
    </row>
    <row r="850" spans="1:8" s="1" customFormat="1" ht="13.5" customHeight="1">
      <c r="A850" s="4"/>
      <c r="B850" s="4"/>
      <c r="C850" s="4"/>
      <c r="D850" s="63"/>
      <c r="E850" s="63"/>
      <c r="F850" s="63"/>
      <c r="G850" s="63"/>
      <c r="H850" s="63"/>
    </row>
    <row r="851" spans="1:8" s="1" customFormat="1" ht="13.5" customHeight="1">
      <c r="A851" s="4"/>
      <c r="B851" s="4"/>
      <c r="C851" s="4"/>
      <c r="D851" s="63"/>
      <c r="E851" s="63"/>
      <c r="F851" s="63"/>
      <c r="G851" s="63"/>
      <c r="H851" s="63"/>
    </row>
    <row r="852" spans="1:8" s="1" customFormat="1" ht="13.5" customHeight="1">
      <c r="A852" s="4"/>
      <c r="B852" s="4"/>
      <c r="C852" s="4"/>
      <c r="D852" s="63"/>
      <c r="E852" s="63"/>
      <c r="F852" s="63"/>
      <c r="G852" s="63"/>
      <c r="H852" s="63"/>
    </row>
    <row r="853" spans="1:8" s="1" customFormat="1" ht="13.5" customHeight="1">
      <c r="A853" s="4"/>
      <c r="B853" s="4"/>
      <c r="C853" s="4"/>
      <c r="D853" s="63"/>
      <c r="E853" s="63"/>
      <c r="F853" s="63"/>
      <c r="G853" s="63"/>
      <c r="H853" s="63"/>
    </row>
    <row r="854" spans="1:8" s="1" customFormat="1" ht="13.5" customHeight="1">
      <c r="A854" s="4"/>
      <c r="B854" s="4"/>
      <c r="C854" s="4"/>
      <c r="D854" s="63"/>
      <c r="E854" s="63"/>
      <c r="F854" s="63"/>
      <c r="G854" s="63"/>
      <c r="H854" s="63"/>
    </row>
    <row r="855" spans="1:8" s="1" customFormat="1" ht="13.5" customHeight="1">
      <c r="A855" s="4"/>
      <c r="B855" s="4"/>
      <c r="C855" s="4"/>
      <c r="D855" s="63"/>
      <c r="E855" s="63"/>
      <c r="F855" s="63"/>
      <c r="G855" s="63"/>
      <c r="H855" s="63"/>
    </row>
    <row r="856" spans="1:8" s="1" customFormat="1" ht="13.5" customHeight="1">
      <c r="A856" s="4"/>
      <c r="B856" s="4"/>
      <c r="C856" s="4"/>
      <c r="D856" s="63"/>
      <c r="E856" s="63"/>
      <c r="F856" s="63"/>
      <c r="G856" s="63"/>
      <c r="H856" s="63"/>
    </row>
    <row r="857" spans="1:8" s="1" customFormat="1" ht="13.5" customHeight="1">
      <c r="A857" s="4"/>
      <c r="B857" s="4"/>
      <c r="C857" s="4"/>
      <c r="D857" s="63"/>
      <c r="E857" s="63"/>
      <c r="F857" s="63"/>
      <c r="G857" s="63"/>
      <c r="H857" s="63"/>
    </row>
    <row r="858" spans="1:8" s="1" customFormat="1" ht="13.5" customHeight="1">
      <c r="A858" s="4"/>
      <c r="B858" s="4"/>
      <c r="C858" s="4"/>
      <c r="D858" s="63"/>
      <c r="E858" s="63"/>
      <c r="F858" s="63"/>
      <c r="G858" s="63"/>
      <c r="H858" s="63"/>
    </row>
    <row r="859" spans="1:8" s="1" customFormat="1" ht="13.5" customHeight="1">
      <c r="A859" s="4"/>
      <c r="B859" s="4"/>
      <c r="C859" s="4"/>
      <c r="D859" s="63"/>
      <c r="E859" s="63"/>
      <c r="F859" s="63"/>
      <c r="G859" s="63"/>
      <c r="H859" s="63"/>
    </row>
    <row r="860" spans="1:8" s="1" customFormat="1" ht="13.5" customHeight="1">
      <c r="A860" s="4"/>
      <c r="B860" s="4"/>
      <c r="C860" s="4"/>
      <c r="D860" s="63"/>
      <c r="E860" s="63"/>
      <c r="F860" s="63"/>
      <c r="G860" s="63"/>
      <c r="H860" s="63"/>
    </row>
    <row r="861" spans="1:8" s="1" customFormat="1" ht="13.5" customHeight="1">
      <c r="A861" s="4"/>
      <c r="B861" s="4"/>
      <c r="C861" s="4"/>
      <c r="D861" s="63"/>
      <c r="E861" s="63"/>
      <c r="F861" s="63"/>
      <c r="G861" s="63"/>
      <c r="H861" s="63"/>
    </row>
    <row r="862" spans="1:8" s="1" customFormat="1" ht="13.5" customHeight="1"/>
    <row r="863" spans="1:8" s="1" customFormat="1" ht="13.5" customHeight="1"/>
    <row r="864" spans="1:8" s="1" customFormat="1" ht="13.5" customHeight="1"/>
    <row r="865" spans="1:8" s="1" customFormat="1" ht="13.5" customHeight="1"/>
    <row r="866" spans="1:8" s="1" customFormat="1" ht="13.5" customHeight="1"/>
    <row r="867" spans="1:8" s="1" customFormat="1" ht="13.5" customHeight="1"/>
    <row r="868" spans="1:8" s="1" customFormat="1" ht="13.5" customHeight="1"/>
    <row r="869" spans="1:8" s="1" customFormat="1" ht="13.5" customHeight="1"/>
    <row r="870" spans="1:8" s="1" customFormat="1" ht="24" customHeight="1">
      <c r="A870" s="185" t="s">
        <v>172</v>
      </c>
      <c r="B870" s="186"/>
      <c r="C870" s="186"/>
      <c r="D870" s="186"/>
      <c r="E870" s="186"/>
      <c r="F870" s="186"/>
      <c r="G870" s="186"/>
      <c r="H870" s="186"/>
    </row>
    <row r="871" spans="1:8" s="1" customFormat="1" ht="13.5" customHeight="1" thickBot="1">
      <c r="A871" s="135" t="s">
        <v>0</v>
      </c>
      <c r="B871" s="136"/>
      <c r="C871" s="165" t="s">
        <v>86</v>
      </c>
      <c r="D871" s="166"/>
      <c r="E871" s="166"/>
      <c r="F871" s="166"/>
      <c r="G871" s="167"/>
      <c r="H871" s="171" t="s">
        <v>1</v>
      </c>
    </row>
    <row r="872" spans="1:8" s="1" customFormat="1" ht="26.25" customHeight="1">
      <c r="A872" s="137"/>
      <c r="B872" s="138"/>
      <c r="C872" s="112" t="s">
        <v>47</v>
      </c>
      <c r="D872" s="113" t="s">
        <v>48</v>
      </c>
      <c r="E872" s="113" t="s">
        <v>49</v>
      </c>
      <c r="F872" s="113" t="s">
        <v>14</v>
      </c>
      <c r="G872" s="112" t="s">
        <v>4</v>
      </c>
      <c r="H872" s="172"/>
    </row>
    <row r="873" spans="1:8" s="1" customFormat="1" ht="13.5" customHeight="1">
      <c r="A873" s="143" t="s">
        <v>5</v>
      </c>
      <c r="B873" s="179" t="s">
        <v>6</v>
      </c>
      <c r="C873" s="61">
        <v>10</v>
      </c>
      <c r="D873" s="67">
        <v>11</v>
      </c>
      <c r="E873" s="67">
        <v>20</v>
      </c>
      <c r="F873" s="67">
        <v>1</v>
      </c>
      <c r="G873" s="61">
        <v>8</v>
      </c>
      <c r="H873" s="41">
        <v>50</v>
      </c>
    </row>
    <row r="874" spans="1:8" s="1" customFormat="1" ht="13.5" customHeight="1">
      <c r="A874" s="144"/>
      <c r="B874" s="146"/>
      <c r="C874" s="62">
        <f>C873/H873</f>
        <v>0.2</v>
      </c>
      <c r="D874" s="68">
        <f>D873/H873</f>
        <v>0.22</v>
      </c>
      <c r="E874" s="68">
        <f>E873/H873</f>
        <v>0.4</v>
      </c>
      <c r="F874" s="68">
        <f>F873/H873</f>
        <v>0.02</v>
      </c>
      <c r="G874" s="62">
        <f>G873/H873</f>
        <v>0.16</v>
      </c>
      <c r="H874" s="44">
        <v>1</v>
      </c>
    </row>
    <row r="875" spans="1:8" s="1" customFormat="1" ht="13.5" customHeight="1">
      <c r="A875" s="144"/>
      <c r="B875" s="147" t="s">
        <v>7</v>
      </c>
      <c r="C875" s="61">
        <v>27</v>
      </c>
      <c r="D875" s="67">
        <v>49</v>
      </c>
      <c r="E875" s="67">
        <v>35</v>
      </c>
      <c r="F875" s="67">
        <v>5</v>
      </c>
      <c r="G875" s="61">
        <v>12</v>
      </c>
      <c r="H875" s="41">
        <v>128</v>
      </c>
    </row>
    <row r="876" spans="1:8" s="1" customFormat="1" ht="13.5" customHeight="1">
      <c r="A876" s="144"/>
      <c r="B876" s="147"/>
      <c r="C876" s="63">
        <v>0.2109375</v>
      </c>
      <c r="D876" s="69">
        <v>0.3828125</v>
      </c>
      <c r="E876" s="69">
        <v>0.2734375</v>
      </c>
      <c r="F876" s="69">
        <v>3.90625E-2</v>
      </c>
      <c r="G876" s="63">
        <v>9.375E-2</v>
      </c>
      <c r="H876" s="42">
        <v>1</v>
      </c>
    </row>
    <row r="877" spans="1:8" s="1" customFormat="1" ht="13.5" customHeight="1">
      <c r="A877" s="144"/>
      <c r="B877" s="145" t="s">
        <v>8</v>
      </c>
      <c r="C877" s="64">
        <v>13</v>
      </c>
      <c r="D877" s="70">
        <v>20</v>
      </c>
      <c r="E877" s="70">
        <v>17</v>
      </c>
      <c r="F877" s="70">
        <v>1</v>
      </c>
      <c r="G877" s="64">
        <v>2</v>
      </c>
      <c r="H877" s="43">
        <v>53</v>
      </c>
    </row>
    <row r="878" spans="1:8" s="1" customFormat="1" ht="13.5" customHeight="1">
      <c r="A878" s="144"/>
      <c r="B878" s="146"/>
      <c r="C878" s="62">
        <v>0.24528301886792453</v>
      </c>
      <c r="D878" s="68">
        <v>0.37735849056603776</v>
      </c>
      <c r="E878" s="68">
        <v>0.32075471698113206</v>
      </c>
      <c r="F878" s="68">
        <v>1.8867924528301886E-2</v>
      </c>
      <c r="G878" s="62">
        <v>3.7735849056603772E-2</v>
      </c>
      <c r="H878" s="44">
        <v>1</v>
      </c>
    </row>
    <row r="879" spans="1:8" s="1" customFormat="1" ht="13.5" customHeight="1">
      <c r="A879" s="144"/>
      <c r="B879" s="147" t="s">
        <v>9</v>
      </c>
      <c r="C879" s="61">
        <v>15</v>
      </c>
      <c r="D879" s="67">
        <v>10</v>
      </c>
      <c r="E879" s="67">
        <v>7</v>
      </c>
      <c r="F879" s="67">
        <v>0</v>
      </c>
      <c r="G879" s="61">
        <v>3</v>
      </c>
      <c r="H879" s="41">
        <v>35</v>
      </c>
    </row>
    <row r="880" spans="1:8" s="1" customFormat="1" ht="13.5" customHeight="1">
      <c r="A880" s="144"/>
      <c r="B880" s="147"/>
      <c r="C880" s="63">
        <v>0.42857142857142855</v>
      </c>
      <c r="D880" s="69">
        <v>0.28571428571428575</v>
      </c>
      <c r="E880" s="69">
        <v>0.2</v>
      </c>
      <c r="F880" s="69">
        <v>0</v>
      </c>
      <c r="G880" s="63">
        <v>8.5714285714285715E-2</v>
      </c>
      <c r="H880" s="42">
        <v>1</v>
      </c>
    </row>
    <row r="881" spans="1:8" s="1" customFormat="1" ht="13.5" customHeight="1">
      <c r="A881" s="144"/>
      <c r="B881" s="145" t="s">
        <v>10</v>
      </c>
      <c r="C881" s="64">
        <v>2</v>
      </c>
      <c r="D881" s="70">
        <v>3</v>
      </c>
      <c r="E881" s="70">
        <v>1</v>
      </c>
      <c r="F881" s="70">
        <v>1</v>
      </c>
      <c r="G881" s="64">
        <v>1</v>
      </c>
      <c r="H881" s="43">
        <v>8</v>
      </c>
    </row>
    <row r="882" spans="1:8" s="1" customFormat="1" ht="13.5" customHeight="1">
      <c r="A882" s="144"/>
      <c r="B882" s="202"/>
      <c r="C882" s="63">
        <v>0.25</v>
      </c>
      <c r="D882" s="69">
        <v>0.375</v>
      </c>
      <c r="E882" s="69">
        <v>0.125</v>
      </c>
      <c r="F882" s="69">
        <v>0.125</v>
      </c>
      <c r="G882" s="63">
        <v>0.125</v>
      </c>
      <c r="H882" s="42">
        <v>1</v>
      </c>
    </row>
    <row r="883" spans="1:8" s="1" customFormat="1" ht="13.5" customHeight="1">
      <c r="A883" s="170" t="s">
        <v>1</v>
      </c>
      <c r="B883" s="140"/>
      <c r="C883" s="14">
        <f>C873+C875+C877+C879+C881</f>
        <v>67</v>
      </c>
      <c r="D883" s="15">
        <f>D873+D875+D877+D879+D881</f>
        <v>93</v>
      </c>
      <c r="E883" s="15">
        <f>E873+E875+E877+E879+E881</f>
        <v>80</v>
      </c>
      <c r="F883" s="15">
        <f>F873+F875+F877+F879+F881</f>
        <v>8</v>
      </c>
      <c r="G883" s="15">
        <f>G873+G875+G877+G879+G881</f>
        <v>26</v>
      </c>
      <c r="H883" s="23">
        <f>SUM(C883:G883)</f>
        <v>274</v>
      </c>
    </row>
    <row r="884" spans="1:8" s="1" customFormat="1" ht="13.5" customHeight="1">
      <c r="A884" s="141"/>
      <c r="B884" s="142"/>
      <c r="C884" s="17">
        <f>C883/H883</f>
        <v>0.24452554744525548</v>
      </c>
      <c r="D884" s="18">
        <f>D883/H883</f>
        <v>0.33941605839416056</v>
      </c>
      <c r="E884" s="18">
        <f>E883/H883</f>
        <v>0.29197080291970801</v>
      </c>
      <c r="F884" s="72">
        <f>F883/H883</f>
        <v>2.9197080291970802E-2</v>
      </c>
      <c r="G884" s="66">
        <f>G883/H883</f>
        <v>9.4890510948905105E-2</v>
      </c>
      <c r="H884" s="24">
        <v>1</v>
      </c>
    </row>
    <row r="885" spans="1:8" s="1" customFormat="1" ht="8.25" customHeight="1">
      <c r="A885" s="100"/>
      <c r="B885" s="100"/>
      <c r="C885" s="63"/>
      <c r="D885" s="63"/>
      <c r="E885" s="63"/>
      <c r="F885" s="63"/>
      <c r="G885" s="63"/>
      <c r="H885" s="63"/>
    </row>
    <row r="886" spans="1:8" s="1" customFormat="1" ht="13.5" customHeight="1">
      <c r="A886" s="100"/>
      <c r="B886" s="100"/>
      <c r="C886" s="63"/>
      <c r="D886" s="63"/>
      <c r="E886" s="63"/>
      <c r="F886" s="63"/>
      <c r="G886" s="63"/>
      <c r="H886" s="63"/>
    </row>
    <row r="887" spans="1:8" s="1" customFormat="1" ht="13.5" customHeight="1">
      <c r="A887" s="100"/>
      <c r="B887" s="100"/>
      <c r="C887" s="63"/>
      <c r="D887" s="63"/>
      <c r="E887" s="63"/>
      <c r="F887" s="63"/>
      <c r="G887" s="63"/>
      <c r="H887" s="63"/>
    </row>
    <row r="888" spans="1:8" s="1" customFormat="1" ht="13.5" customHeight="1">
      <c r="A888" s="100"/>
      <c r="B888" s="100"/>
      <c r="C888" s="63"/>
      <c r="D888" s="63"/>
      <c r="E888" s="63"/>
      <c r="F888" s="63"/>
      <c r="G888" s="63"/>
      <c r="H888" s="63"/>
    </row>
    <row r="889" spans="1:8" s="1" customFormat="1" ht="13.5" customHeight="1">
      <c r="A889" s="100"/>
      <c r="B889" s="100"/>
      <c r="C889" s="63"/>
      <c r="D889" s="63"/>
      <c r="E889" s="63"/>
      <c r="F889" s="63"/>
      <c r="G889" s="63"/>
      <c r="H889" s="63"/>
    </row>
    <row r="890" spans="1:8" s="1" customFormat="1" ht="13.5" customHeight="1">
      <c r="A890" s="100"/>
      <c r="B890" s="100"/>
      <c r="C890" s="63"/>
      <c r="D890" s="63"/>
      <c r="E890" s="63"/>
      <c r="F890" s="63"/>
      <c r="G890" s="63"/>
      <c r="H890" s="63"/>
    </row>
    <row r="891" spans="1:8" s="1" customFormat="1" ht="13.5" customHeight="1">
      <c r="A891" s="100"/>
      <c r="B891" s="100"/>
      <c r="C891" s="63"/>
      <c r="D891" s="63"/>
      <c r="E891" s="63"/>
      <c r="F891" s="63"/>
      <c r="G891" s="63"/>
      <c r="H891" s="63"/>
    </row>
    <row r="892" spans="1:8" s="1" customFormat="1" ht="13.5" customHeight="1">
      <c r="A892" s="100"/>
      <c r="B892" s="100"/>
      <c r="C892" s="63"/>
      <c r="D892" s="63"/>
      <c r="E892" s="63"/>
      <c r="F892" s="63"/>
      <c r="G892" s="63"/>
      <c r="H892" s="63"/>
    </row>
    <row r="893" spans="1:8" s="1" customFormat="1" ht="13.5" customHeight="1">
      <c r="A893" s="100"/>
      <c r="B893" s="100"/>
      <c r="C893" s="63"/>
      <c r="D893" s="63"/>
      <c r="E893" s="63"/>
      <c r="F893" s="63"/>
      <c r="G893" s="63"/>
      <c r="H893" s="63"/>
    </row>
    <row r="894" spans="1:8" s="1" customFormat="1" ht="13.5" customHeight="1">
      <c r="A894" s="100"/>
      <c r="B894" s="100"/>
      <c r="C894" s="63"/>
      <c r="D894" s="63"/>
      <c r="E894" s="63"/>
      <c r="F894" s="63"/>
      <c r="G894" s="63"/>
      <c r="H894" s="63"/>
    </row>
    <row r="895" spans="1:8" s="1" customFormat="1" ht="13.5" customHeight="1">
      <c r="A895" s="100"/>
      <c r="B895" s="100"/>
      <c r="C895" s="63"/>
      <c r="D895" s="63"/>
      <c r="E895" s="63"/>
      <c r="F895" s="63"/>
      <c r="G895" s="63"/>
      <c r="H895" s="63"/>
    </row>
    <row r="896" spans="1:8" s="1" customFormat="1" ht="13.5" customHeight="1">
      <c r="A896" s="100"/>
      <c r="B896" s="100"/>
      <c r="C896" s="63"/>
      <c r="D896" s="63"/>
      <c r="E896" s="63"/>
      <c r="F896" s="63"/>
      <c r="G896" s="63"/>
      <c r="H896" s="63"/>
    </row>
    <row r="897" spans="1:8" s="1" customFormat="1" ht="13.5" customHeight="1">
      <c r="A897" s="100"/>
      <c r="B897" s="100"/>
      <c r="C897" s="63"/>
      <c r="D897" s="63"/>
      <c r="E897" s="63"/>
      <c r="F897" s="63"/>
      <c r="G897" s="63"/>
      <c r="H897" s="63"/>
    </row>
    <row r="898" spans="1:8" s="1" customFormat="1" ht="13.5" customHeight="1"/>
    <row r="899" spans="1:8" s="1" customFormat="1" ht="24" customHeight="1">
      <c r="A899" s="185" t="s">
        <v>173</v>
      </c>
      <c r="B899" s="186"/>
      <c r="C899" s="186"/>
      <c r="D899" s="186"/>
      <c r="E899" s="186"/>
      <c r="F899" s="186"/>
      <c r="G899" s="186"/>
      <c r="H899" s="186"/>
    </row>
    <row r="900" spans="1:8" s="1" customFormat="1" ht="13.5" customHeight="1" thickBot="1">
      <c r="A900" s="135" t="s">
        <v>0</v>
      </c>
      <c r="B900" s="136"/>
      <c r="C900" s="165" t="s">
        <v>87</v>
      </c>
      <c r="D900" s="166"/>
      <c r="E900" s="166"/>
      <c r="F900" s="166"/>
      <c r="G900" s="167"/>
      <c r="H900" s="171" t="s">
        <v>1</v>
      </c>
    </row>
    <row r="901" spans="1:8" s="1" customFormat="1" ht="26.25" customHeight="1">
      <c r="A901" s="137"/>
      <c r="B901" s="138"/>
      <c r="C901" s="112" t="s">
        <v>47</v>
      </c>
      <c r="D901" s="113" t="s">
        <v>48</v>
      </c>
      <c r="E901" s="113" t="s">
        <v>49</v>
      </c>
      <c r="F901" s="113" t="s">
        <v>14</v>
      </c>
      <c r="G901" s="112" t="s">
        <v>4</v>
      </c>
      <c r="H901" s="172"/>
    </row>
    <row r="902" spans="1:8" s="1" customFormat="1" ht="13.5" customHeight="1">
      <c r="A902" s="143" t="s">
        <v>5</v>
      </c>
      <c r="B902" s="179" t="s">
        <v>6</v>
      </c>
      <c r="C902" s="61">
        <v>5</v>
      </c>
      <c r="D902" s="67">
        <v>14</v>
      </c>
      <c r="E902" s="67">
        <v>18</v>
      </c>
      <c r="F902" s="67">
        <v>5</v>
      </c>
      <c r="G902" s="61">
        <v>8</v>
      </c>
      <c r="H902" s="41">
        <v>50</v>
      </c>
    </row>
    <row r="903" spans="1:8" s="1" customFormat="1" ht="13.5" customHeight="1">
      <c r="A903" s="144"/>
      <c r="B903" s="146"/>
      <c r="C903" s="62">
        <f>C902/H902</f>
        <v>0.1</v>
      </c>
      <c r="D903" s="68">
        <f>D902/H902</f>
        <v>0.28000000000000003</v>
      </c>
      <c r="E903" s="68">
        <f>E902/H902</f>
        <v>0.36</v>
      </c>
      <c r="F903" s="68">
        <f>F902/H902</f>
        <v>0.1</v>
      </c>
      <c r="G903" s="62">
        <f>G902/H902</f>
        <v>0.16</v>
      </c>
      <c r="H903" s="44">
        <v>1</v>
      </c>
    </row>
    <row r="904" spans="1:8" s="1" customFormat="1" ht="13.5" customHeight="1">
      <c r="A904" s="144"/>
      <c r="B904" s="147" t="s">
        <v>7</v>
      </c>
      <c r="C904" s="61">
        <v>20</v>
      </c>
      <c r="D904" s="67">
        <v>40</v>
      </c>
      <c r="E904" s="67">
        <v>45</v>
      </c>
      <c r="F904" s="67">
        <v>9</v>
      </c>
      <c r="G904" s="61">
        <v>14</v>
      </c>
      <c r="H904" s="41">
        <v>128</v>
      </c>
    </row>
    <row r="905" spans="1:8" s="1" customFormat="1" ht="13.5" customHeight="1">
      <c r="A905" s="144"/>
      <c r="B905" s="147"/>
      <c r="C905" s="63">
        <v>0.15625</v>
      </c>
      <c r="D905" s="69">
        <v>0.3125</v>
      </c>
      <c r="E905" s="69">
        <v>0.3515625</v>
      </c>
      <c r="F905" s="69">
        <v>7.03125E-2</v>
      </c>
      <c r="G905" s="63">
        <v>0.109375</v>
      </c>
      <c r="H905" s="42">
        <v>1</v>
      </c>
    </row>
    <row r="906" spans="1:8" s="1" customFormat="1" ht="13.5" customHeight="1">
      <c r="A906" s="144"/>
      <c r="B906" s="145" t="s">
        <v>8</v>
      </c>
      <c r="C906" s="64">
        <v>7</v>
      </c>
      <c r="D906" s="70">
        <v>24</v>
      </c>
      <c r="E906" s="70">
        <v>17</v>
      </c>
      <c r="F906" s="70">
        <v>3</v>
      </c>
      <c r="G906" s="64">
        <v>2</v>
      </c>
      <c r="H906" s="43">
        <v>53</v>
      </c>
    </row>
    <row r="907" spans="1:8" s="1" customFormat="1" ht="13.5" customHeight="1">
      <c r="A907" s="144"/>
      <c r="B907" s="146"/>
      <c r="C907" s="62">
        <v>0.13207547169811321</v>
      </c>
      <c r="D907" s="68">
        <v>0.45283018867924524</v>
      </c>
      <c r="E907" s="68">
        <v>0.32075471698113206</v>
      </c>
      <c r="F907" s="68">
        <v>5.6603773584905655E-2</v>
      </c>
      <c r="G907" s="62">
        <v>3.7735849056603772E-2</v>
      </c>
      <c r="H907" s="44">
        <v>1</v>
      </c>
    </row>
    <row r="908" spans="1:8" s="1" customFormat="1" ht="13.5" customHeight="1">
      <c r="A908" s="144"/>
      <c r="B908" s="147" t="s">
        <v>9</v>
      </c>
      <c r="C908" s="61">
        <v>9</v>
      </c>
      <c r="D908" s="67">
        <v>13</v>
      </c>
      <c r="E908" s="67">
        <v>7</v>
      </c>
      <c r="F908" s="67">
        <v>1</v>
      </c>
      <c r="G908" s="61">
        <v>5</v>
      </c>
      <c r="H908" s="41">
        <v>35</v>
      </c>
    </row>
    <row r="909" spans="1:8" s="1" customFormat="1" ht="13.5" customHeight="1">
      <c r="A909" s="144"/>
      <c r="B909" s="147"/>
      <c r="C909" s="63">
        <v>0.25714285714285717</v>
      </c>
      <c r="D909" s="69">
        <v>0.37142857142857144</v>
      </c>
      <c r="E909" s="69">
        <v>0.2</v>
      </c>
      <c r="F909" s="69">
        <v>2.8571428571428571E-2</v>
      </c>
      <c r="G909" s="63">
        <v>0.14285714285714288</v>
      </c>
      <c r="H909" s="42">
        <v>1</v>
      </c>
    </row>
    <row r="910" spans="1:8" s="1" customFormat="1" ht="13.5" customHeight="1">
      <c r="A910" s="144"/>
      <c r="B910" s="145" t="s">
        <v>10</v>
      </c>
      <c r="C910" s="64">
        <v>0</v>
      </c>
      <c r="D910" s="70">
        <v>3</v>
      </c>
      <c r="E910" s="70">
        <v>3</v>
      </c>
      <c r="F910" s="70">
        <v>1</v>
      </c>
      <c r="G910" s="64">
        <v>1</v>
      </c>
      <c r="H910" s="43">
        <v>8</v>
      </c>
    </row>
    <row r="911" spans="1:8" s="1" customFormat="1" ht="13.5" customHeight="1">
      <c r="A911" s="144"/>
      <c r="B911" s="202"/>
      <c r="C911" s="63">
        <v>0</v>
      </c>
      <c r="D911" s="69">
        <v>0.375</v>
      </c>
      <c r="E911" s="69">
        <v>0.375</v>
      </c>
      <c r="F911" s="69">
        <v>0.125</v>
      </c>
      <c r="G911" s="63">
        <v>0.125</v>
      </c>
      <c r="H911" s="42">
        <v>1</v>
      </c>
    </row>
    <row r="912" spans="1:8" s="1" customFormat="1" ht="13.5" customHeight="1">
      <c r="A912" s="170" t="s">
        <v>1</v>
      </c>
      <c r="B912" s="140"/>
      <c r="C912" s="14">
        <f>C902+C904+C906+C908+C910</f>
        <v>41</v>
      </c>
      <c r="D912" s="15">
        <f>D902+D904+D906+D908+D910</f>
        <v>94</v>
      </c>
      <c r="E912" s="15">
        <f>E902+E904+E906+E908+E910</f>
        <v>90</v>
      </c>
      <c r="F912" s="15">
        <f>F902+F904+F906+F908+F910</f>
        <v>19</v>
      </c>
      <c r="G912" s="15">
        <f>G902+G904+G906+G908+G910</f>
        <v>30</v>
      </c>
      <c r="H912" s="23">
        <f>SUM(C912:G912)</f>
        <v>274</v>
      </c>
    </row>
    <row r="913" spans="1:8" s="1" customFormat="1" ht="13.5" customHeight="1">
      <c r="A913" s="141"/>
      <c r="B913" s="142"/>
      <c r="C913" s="17">
        <f>C912/H912</f>
        <v>0.14963503649635038</v>
      </c>
      <c r="D913" s="18">
        <f>D912/H912</f>
        <v>0.34306569343065696</v>
      </c>
      <c r="E913" s="18">
        <f>E912/H912</f>
        <v>0.32846715328467152</v>
      </c>
      <c r="F913" s="72">
        <f>F912/H912</f>
        <v>6.9343065693430656E-2</v>
      </c>
      <c r="G913" s="66">
        <f>G912/H912</f>
        <v>0.10948905109489052</v>
      </c>
      <c r="H913" s="24">
        <v>1</v>
      </c>
    </row>
    <row r="914" spans="1:8" s="1" customFormat="1" ht="6" customHeight="1">
      <c r="A914" s="100"/>
      <c r="B914" s="100"/>
      <c r="C914" s="63"/>
      <c r="D914" s="63"/>
      <c r="E914" s="63"/>
      <c r="F914" s="63"/>
      <c r="G914" s="63"/>
      <c r="H914" s="63"/>
    </row>
    <row r="915" spans="1:8" s="1" customFormat="1" ht="13.5" customHeight="1">
      <c r="A915" s="100"/>
      <c r="B915" s="100"/>
      <c r="C915" s="63"/>
      <c r="D915" s="63"/>
      <c r="E915" s="63"/>
      <c r="F915" s="63"/>
      <c r="G915" s="63"/>
      <c r="H915" s="63"/>
    </row>
    <row r="916" spans="1:8" s="1" customFormat="1" ht="13.5" customHeight="1">
      <c r="A916" s="100"/>
      <c r="B916" s="100"/>
      <c r="C916" s="63"/>
      <c r="D916" s="63"/>
      <c r="E916" s="63"/>
      <c r="F916" s="63"/>
      <c r="G916" s="63"/>
      <c r="H916" s="63"/>
    </row>
    <row r="917" spans="1:8" s="1" customFormat="1" ht="13.5" customHeight="1">
      <c r="A917" s="100"/>
      <c r="B917" s="100"/>
      <c r="C917" s="63"/>
      <c r="D917" s="63"/>
      <c r="E917" s="63"/>
      <c r="F917" s="63"/>
      <c r="G917" s="63"/>
      <c r="H917" s="63"/>
    </row>
    <row r="918" spans="1:8" s="1" customFormat="1" ht="13.5" customHeight="1">
      <c r="A918" s="100"/>
      <c r="B918" s="100"/>
      <c r="C918" s="63"/>
      <c r="D918" s="63"/>
      <c r="E918" s="63"/>
      <c r="F918" s="63"/>
      <c r="G918" s="63"/>
      <c r="H918" s="63"/>
    </row>
    <row r="919" spans="1:8" s="1" customFormat="1" ht="13.5" customHeight="1">
      <c r="A919" s="100"/>
      <c r="B919" s="100"/>
      <c r="C919" s="63"/>
      <c r="D919" s="63"/>
      <c r="E919" s="63"/>
      <c r="F919" s="63"/>
      <c r="G919" s="63"/>
      <c r="H919" s="63"/>
    </row>
    <row r="920" spans="1:8" s="1" customFormat="1" ht="13.5" customHeight="1">
      <c r="A920" s="100"/>
      <c r="B920" s="100"/>
      <c r="C920" s="63"/>
      <c r="D920" s="63"/>
      <c r="E920" s="63"/>
      <c r="F920" s="63"/>
      <c r="G920" s="63"/>
      <c r="H920" s="63"/>
    </row>
    <row r="921" spans="1:8" s="1" customFormat="1" ht="13.5" customHeight="1">
      <c r="A921" s="100"/>
      <c r="B921" s="100"/>
      <c r="C921" s="63"/>
      <c r="D921" s="63"/>
      <c r="E921" s="63"/>
      <c r="F921" s="63"/>
      <c r="G921" s="63"/>
      <c r="H921" s="63"/>
    </row>
    <row r="922" spans="1:8" s="1" customFormat="1" ht="13.5" customHeight="1">
      <c r="A922" s="100"/>
      <c r="B922" s="100"/>
      <c r="C922" s="63"/>
      <c r="D922" s="63"/>
      <c r="E922" s="63"/>
      <c r="F922" s="63"/>
      <c r="G922" s="63"/>
      <c r="H922" s="63"/>
    </row>
    <row r="923" spans="1:8" s="1" customFormat="1" ht="13.5" customHeight="1">
      <c r="A923" s="100"/>
      <c r="B923" s="100"/>
      <c r="C923" s="63"/>
      <c r="D923" s="63"/>
      <c r="E923" s="63"/>
      <c r="F923" s="63"/>
      <c r="G923" s="63"/>
      <c r="H923" s="63"/>
    </row>
    <row r="924" spans="1:8" s="1" customFormat="1" ht="13.5" customHeight="1">
      <c r="A924" s="100"/>
      <c r="B924" s="100"/>
      <c r="C924" s="63"/>
      <c r="D924" s="63"/>
      <c r="E924" s="63"/>
      <c r="F924" s="63"/>
      <c r="G924" s="63"/>
      <c r="H924" s="63"/>
    </row>
    <row r="925" spans="1:8" s="1" customFormat="1" ht="13.5" customHeight="1">
      <c r="A925" s="100"/>
      <c r="B925" s="100"/>
      <c r="C925" s="63"/>
      <c r="D925" s="63"/>
      <c r="E925" s="63"/>
      <c r="F925" s="63"/>
      <c r="G925" s="63"/>
      <c r="H925" s="63"/>
    </row>
    <row r="926" spans="1:8" s="1" customFormat="1" ht="13.5" customHeight="1"/>
    <row r="927" spans="1:8" s="1" customFormat="1" ht="13.5" customHeight="1"/>
    <row r="928" spans="1:8" s="1" customFormat="1" ht="13.5" customHeight="1"/>
    <row r="929" spans="1:8" s="1" customFormat="1" ht="23.25" customHeight="1">
      <c r="A929" s="185" t="s">
        <v>174</v>
      </c>
      <c r="B929" s="186"/>
      <c r="C929" s="186"/>
      <c r="D929" s="186"/>
      <c r="E929" s="186"/>
      <c r="F929" s="186"/>
      <c r="G929" s="186"/>
      <c r="H929" s="186"/>
    </row>
    <row r="930" spans="1:8" s="1" customFormat="1" ht="13.5" customHeight="1" thickBot="1">
      <c r="A930" s="135" t="s">
        <v>0</v>
      </c>
      <c r="B930" s="136"/>
      <c r="C930" s="165" t="s">
        <v>88</v>
      </c>
      <c r="D930" s="166"/>
      <c r="E930" s="166"/>
      <c r="F930" s="166"/>
      <c r="G930" s="167"/>
      <c r="H930" s="171" t="s">
        <v>1</v>
      </c>
    </row>
    <row r="931" spans="1:8" s="1" customFormat="1" ht="26.25" customHeight="1">
      <c r="A931" s="137"/>
      <c r="B931" s="138"/>
      <c r="C931" s="112" t="s">
        <v>30</v>
      </c>
      <c r="D931" s="113" t="s">
        <v>31</v>
      </c>
      <c r="E931" s="113" t="s">
        <v>32</v>
      </c>
      <c r="F931" s="113" t="s">
        <v>33</v>
      </c>
      <c r="G931" s="112" t="s">
        <v>4</v>
      </c>
      <c r="H931" s="172"/>
    </row>
    <row r="932" spans="1:8" s="1" customFormat="1" ht="13.5" customHeight="1">
      <c r="A932" s="143" t="s">
        <v>5</v>
      </c>
      <c r="B932" s="179" t="s">
        <v>6</v>
      </c>
      <c r="C932" s="61">
        <v>60</v>
      </c>
      <c r="D932" s="67">
        <v>54</v>
      </c>
      <c r="E932" s="67">
        <v>11</v>
      </c>
      <c r="F932" s="67">
        <v>77</v>
      </c>
      <c r="G932" s="61">
        <v>6</v>
      </c>
      <c r="H932" s="41">
        <v>208</v>
      </c>
    </row>
    <row r="933" spans="1:8" s="1" customFormat="1" ht="13.5" customHeight="1">
      <c r="A933" s="144"/>
      <c r="B933" s="146"/>
      <c r="C933" s="62">
        <f>C932/H932</f>
        <v>0.28846153846153844</v>
      </c>
      <c r="D933" s="68">
        <f>D932/H932</f>
        <v>0.25961538461538464</v>
      </c>
      <c r="E933" s="68">
        <f>E932/H932</f>
        <v>5.2884615384615384E-2</v>
      </c>
      <c r="F933" s="68">
        <f>F932/H932</f>
        <v>0.37019230769230771</v>
      </c>
      <c r="G933" s="62">
        <f>G932/H932</f>
        <v>2.8846153846153848E-2</v>
      </c>
      <c r="H933" s="44">
        <v>1</v>
      </c>
    </row>
    <row r="934" spans="1:8" s="1" customFormat="1" ht="13.5" customHeight="1">
      <c r="A934" s="144"/>
      <c r="B934" s="147" t="s">
        <v>7</v>
      </c>
      <c r="C934" s="61">
        <v>142</v>
      </c>
      <c r="D934" s="67">
        <v>129</v>
      </c>
      <c r="E934" s="67">
        <v>17</v>
      </c>
      <c r="F934" s="67">
        <v>94</v>
      </c>
      <c r="G934" s="61">
        <v>8</v>
      </c>
      <c r="H934" s="41">
        <v>390</v>
      </c>
    </row>
    <row r="935" spans="1:8" s="1" customFormat="1" ht="13.5" customHeight="1">
      <c r="A935" s="144"/>
      <c r="B935" s="147"/>
      <c r="C935" s="62">
        <f>C934/H934</f>
        <v>0.36410256410256409</v>
      </c>
      <c r="D935" s="68">
        <f>D934/H934</f>
        <v>0.33076923076923076</v>
      </c>
      <c r="E935" s="68">
        <f>E934/H934</f>
        <v>4.3589743589743588E-2</v>
      </c>
      <c r="F935" s="68">
        <f>F934/H934</f>
        <v>0.24102564102564103</v>
      </c>
      <c r="G935" s="62">
        <f>G934/H934</f>
        <v>2.0512820512820513E-2</v>
      </c>
      <c r="H935" s="42">
        <v>1</v>
      </c>
    </row>
    <row r="936" spans="1:8" s="1" customFormat="1" ht="13.5" customHeight="1">
      <c r="A936" s="144"/>
      <c r="B936" s="145" t="s">
        <v>8</v>
      </c>
      <c r="C936" s="64">
        <v>70</v>
      </c>
      <c r="D936" s="70">
        <v>36</v>
      </c>
      <c r="E936" s="70">
        <v>16</v>
      </c>
      <c r="F936" s="70">
        <v>29</v>
      </c>
      <c r="G936" s="64">
        <v>1</v>
      </c>
      <c r="H936" s="43">
        <v>152</v>
      </c>
    </row>
    <row r="937" spans="1:8" s="1" customFormat="1" ht="13.5" customHeight="1">
      <c r="A937" s="144"/>
      <c r="B937" s="146"/>
      <c r="C937" s="62">
        <v>0.46052631578947367</v>
      </c>
      <c r="D937" s="68">
        <v>0.23684210526315791</v>
      </c>
      <c r="E937" s="68">
        <v>0.10526315789473685</v>
      </c>
      <c r="F937" s="68">
        <v>0.19078947368421051</v>
      </c>
      <c r="G937" s="62">
        <v>6.5789473684210531E-3</v>
      </c>
      <c r="H937" s="44">
        <v>1</v>
      </c>
    </row>
    <row r="938" spans="1:8" s="1" customFormat="1" ht="13.5" customHeight="1">
      <c r="A938" s="144"/>
      <c r="B938" s="147" t="s">
        <v>9</v>
      </c>
      <c r="C938" s="61">
        <v>62</v>
      </c>
      <c r="D938" s="67">
        <v>39</v>
      </c>
      <c r="E938" s="67">
        <v>10</v>
      </c>
      <c r="F938" s="67">
        <v>15</v>
      </c>
      <c r="G938" s="61">
        <v>2</v>
      </c>
      <c r="H938" s="41">
        <v>128</v>
      </c>
    </row>
    <row r="939" spans="1:8" s="1" customFormat="1" ht="13.5" customHeight="1">
      <c r="A939" s="144"/>
      <c r="B939" s="147"/>
      <c r="C939" s="63">
        <v>0.484375</v>
      </c>
      <c r="D939" s="69">
        <v>0.3046875</v>
      </c>
      <c r="E939" s="69">
        <v>7.8125E-2</v>
      </c>
      <c r="F939" s="69">
        <v>0.1171875</v>
      </c>
      <c r="G939" s="63">
        <v>1.5625E-2</v>
      </c>
      <c r="H939" s="42">
        <v>1</v>
      </c>
    </row>
    <row r="940" spans="1:8" s="1" customFormat="1" ht="13.5" customHeight="1">
      <c r="A940" s="144"/>
      <c r="B940" s="145" t="s">
        <v>10</v>
      </c>
      <c r="C940" s="64">
        <v>19</v>
      </c>
      <c r="D940" s="70">
        <v>23</v>
      </c>
      <c r="E940" s="70">
        <v>1</v>
      </c>
      <c r="F940" s="70">
        <v>11</v>
      </c>
      <c r="G940" s="64">
        <v>0</v>
      </c>
      <c r="H940" s="43">
        <v>54</v>
      </c>
    </row>
    <row r="941" spans="1:8" s="1" customFormat="1" ht="13.5" customHeight="1">
      <c r="A941" s="144"/>
      <c r="B941" s="202"/>
      <c r="C941" s="63">
        <v>0.35185185185185186</v>
      </c>
      <c r="D941" s="69">
        <v>0.42592592592592593</v>
      </c>
      <c r="E941" s="69">
        <v>1.8518518518518517E-2</v>
      </c>
      <c r="F941" s="69">
        <v>0.20370370370370369</v>
      </c>
      <c r="G941" s="63">
        <v>0</v>
      </c>
      <c r="H941" s="42">
        <v>1</v>
      </c>
    </row>
    <row r="942" spans="1:8" s="1" customFormat="1" ht="13.5" customHeight="1">
      <c r="A942" s="170" t="s">
        <v>1</v>
      </c>
      <c r="B942" s="140"/>
      <c r="C942" s="14">
        <f>C932+C934+C936+C938+C940</f>
        <v>353</v>
      </c>
      <c r="D942" s="15">
        <f>D932+D934+D936+D938+D940</f>
        <v>281</v>
      </c>
      <c r="E942" s="15">
        <f>E932+E934+E936+E938+E940</f>
        <v>55</v>
      </c>
      <c r="F942" s="15">
        <f>F932+F934+F936+F938+F940</f>
        <v>226</v>
      </c>
      <c r="G942" s="15">
        <f>G932+G934+G936+G938+G940</f>
        <v>17</v>
      </c>
      <c r="H942" s="23">
        <f>SUM(C942:G942)</f>
        <v>932</v>
      </c>
    </row>
    <row r="943" spans="1:8" s="1" customFormat="1" ht="13.5" customHeight="1">
      <c r="A943" s="141"/>
      <c r="B943" s="142"/>
      <c r="C943" s="17">
        <f>C942/H942</f>
        <v>0.37875536480686695</v>
      </c>
      <c r="D943" s="18">
        <f>D942/H942</f>
        <v>0.30150214592274677</v>
      </c>
      <c r="E943" s="18">
        <f>E942/H942</f>
        <v>5.9012875536480686E-2</v>
      </c>
      <c r="F943" s="72">
        <f>F942/H942</f>
        <v>0.24248927038626608</v>
      </c>
      <c r="G943" s="66">
        <f>G942/H942</f>
        <v>1.8240343347639486E-2</v>
      </c>
      <c r="H943" s="24">
        <v>1</v>
      </c>
    </row>
    <row r="944" spans="1:8" s="1" customFormat="1" ht="8.25" customHeight="1">
      <c r="A944" s="100"/>
      <c r="B944" s="100"/>
      <c r="C944" s="63"/>
      <c r="D944" s="63"/>
      <c r="E944" s="63"/>
      <c r="F944" s="63"/>
      <c r="G944" s="63"/>
      <c r="H944" s="63"/>
    </row>
    <row r="945" spans="1:8" s="1" customFormat="1" ht="13.5" customHeight="1">
      <c r="A945" s="100"/>
      <c r="B945" s="100"/>
      <c r="C945" s="63"/>
      <c r="D945" s="63"/>
      <c r="E945" s="63"/>
      <c r="F945" s="63"/>
      <c r="G945" s="63"/>
      <c r="H945" s="63"/>
    </row>
    <row r="946" spans="1:8" s="1" customFormat="1" ht="13.5" customHeight="1">
      <c r="A946" s="100"/>
      <c r="B946" s="100"/>
      <c r="C946" s="63"/>
      <c r="D946" s="63"/>
      <c r="E946" s="63"/>
      <c r="F946" s="63"/>
      <c r="G946" s="63"/>
      <c r="H946" s="63"/>
    </row>
    <row r="947" spans="1:8" s="1" customFormat="1" ht="13.5" customHeight="1">
      <c r="A947" s="100"/>
      <c r="B947" s="100"/>
      <c r="C947" s="63"/>
      <c r="D947" s="63"/>
      <c r="E947" s="63"/>
      <c r="F947" s="63"/>
      <c r="G947" s="63"/>
      <c r="H947" s="63"/>
    </row>
    <row r="948" spans="1:8" s="1" customFormat="1" ht="13.5" customHeight="1">
      <c r="A948" s="100"/>
      <c r="B948" s="100"/>
      <c r="C948" s="63"/>
      <c r="D948" s="63"/>
      <c r="E948" s="63"/>
      <c r="F948" s="63"/>
      <c r="G948" s="63"/>
      <c r="H948" s="63"/>
    </row>
    <row r="949" spans="1:8" s="1" customFormat="1" ht="13.5" customHeight="1">
      <c r="A949" s="100"/>
      <c r="B949" s="100"/>
      <c r="C949" s="63"/>
      <c r="D949" s="63"/>
      <c r="E949" s="63"/>
      <c r="F949" s="63"/>
      <c r="G949" s="63"/>
      <c r="H949" s="63"/>
    </row>
    <row r="950" spans="1:8" s="1" customFormat="1" ht="13.5" customHeight="1">
      <c r="A950" s="100"/>
      <c r="B950" s="100"/>
      <c r="C950" s="63"/>
      <c r="D950" s="63"/>
      <c r="E950" s="63"/>
      <c r="F950" s="63"/>
      <c r="G950" s="63"/>
      <c r="H950" s="63"/>
    </row>
    <row r="951" spans="1:8" s="1" customFormat="1" ht="13.5" customHeight="1">
      <c r="A951" s="100"/>
      <c r="B951" s="100"/>
      <c r="C951" s="63"/>
      <c r="D951" s="63"/>
      <c r="E951" s="63"/>
      <c r="F951" s="63"/>
      <c r="G951" s="63"/>
      <c r="H951" s="63"/>
    </row>
    <row r="952" spans="1:8" s="1" customFormat="1" ht="13.5" customHeight="1">
      <c r="A952" s="100"/>
      <c r="B952" s="100"/>
      <c r="C952" s="63"/>
      <c r="D952" s="63"/>
      <c r="E952" s="63"/>
      <c r="F952" s="63"/>
      <c r="G952" s="63"/>
      <c r="H952" s="63"/>
    </row>
    <row r="953" spans="1:8" s="1" customFormat="1" ht="13.5" customHeight="1">
      <c r="A953" s="100"/>
      <c r="B953" s="100"/>
      <c r="C953" s="63"/>
      <c r="D953" s="63"/>
      <c r="E953" s="63"/>
      <c r="F953" s="63"/>
      <c r="G953" s="63"/>
      <c r="H953" s="63"/>
    </row>
    <row r="954" spans="1:8" s="1" customFormat="1" ht="13.5" customHeight="1">
      <c r="A954" s="100"/>
      <c r="B954" s="100"/>
      <c r="C954" s="63"/>
      <c r="D954" s="63"/>
      <c r="E954" s="63"/>
      <c r="F954" s="63"/>
      <c r="G954" s="63"/>
      <c r="H954" s="63"/>
    </row>
    <row r="955" spans="1:8" s="1" customFormat="1" ht="13.5" customHeight="1">
      <c r="A955" s="100"/>
      <c r="B955" s="100"/>
      <c r="C955" s="63"/>
      <c r="D955" s="63"/>
      <c r="E955" s="63"/>
      <c r="F955" s="63"/>
      <c r="G955" s="63"/>
      <c r="H955" s="63"/>
    </row>
    <row r="956" spans="1:8" s="1" customFormat="1" ht="13.5" customHeight="1">
      <c r="A956" s="100"/>
      <c r="B956" s="100"/>
      <c r="C956" s="63"/>
      <c r="D956" s="63"/>
      <c r="E956" s="63"/>
      <c r="F956" s="63"/>
      <c r="G956" s="63"/>
      <c r="H956" s="63"/>
    </row>
    <row r="957" spans="1:8" s="1" customFormat="1" ht="13.5" customHeight="1"/>
    <row r="958" spans="1:8" s="1" customFormat="1" ht="27.75" customHeight="1">
      <c r="A958" s="185" t="s">
        <v>271</v>
      </c>
      <c r="B958" s="186"/>
      <c r="C958" s="186"/>
      <c r="D958" s="186"/>
      <c r="E958" s="186"/>
      <c r="F958" s="186"/>
      <c r="G958" s="186"/>
      <c r="H958" s="186"/>
    </row>
    <row r="959" spans="1:8" s="1" customFormat="1" ht="13.5" customHeight="1" thickBot="1">
      <c r="A959" s="135" t="s">
        <v>0</v>
      </c>
      <c r="B959" s="136"/>
      <c r="C959" s="165" t="s">
        <v>29</v>
      </c>
      <c r="D959" s="166"/>
      <c r="E959" s="166"/>
      <c r="F959" s="166"/>
      <c r="G959" s="167"/>
      <c r="H959" s="171" t="s">
        <v>1</v>
      </c>
    </row>
    <row r="960" spans="1:8" s="1" customFormat="1" ht="26.25" customHeight="1">
      <c r="A960" s="137"/>
      <c r="B960" s="138"/>
      <c r="C960" s="112" t="s">
        <v>30</v>
      </c>
      <c r="D960" s="113" t="s">
        <v>245</v>
      </c>
      <c r="E960" s="113" t="s">
        <v>246</v>
      </c>
      <c r="F960" s="113" t="s">
        <v>247</v>
      </c>
      <c r="G960" s="112" t="s">
        <v>4</v>
      </c>
      <c r="H960" s="172"/>
    </row>
    <row r="961" spans="1:8" s="1" customFormat="1" ht="13.5" customHeight="1">
      <c r="A961" s="143" t="s">
        <v>5</v>
      </c>
      <c r="B961" s="179" t="s">
        <v>6</v>
      </c>
      <c r="C961" s="61">
        <v>21</v>
      </c>
      <c r="D961" s="67">
        <v>76</v>
      </c>
      <c r="E961" s="67">
        <v>46</v>
      </c>
      <c r="F961" s="67">
        <v>54</v>
      </c>
      <c r="G961" s="61">
        <v>11</v>
      </c>
      <c r="H961" s="41">
        <v>208</v>
      </c>
    </row>
    <row r="962" spans="1:8" s="1" customFormat="1" ht="13.5" customHeight="1">
      <c r="A962" s="144"/>
      <c r="B962" s="146"/>
      <c r="C962" s="62">
        <f>C961/H961</f>
        <v>0.10096153846153846</v>
      </c>
      <c r="D962" s="68">
        <f>D961/H961</f>
        <v>0.36538461538461536</v>
      </c>
      <c r="E962" s="68">
        <f>E961/H961</f>
        <v>0.22115384615384615</v>
      </c>
      <c r="F962" s="68">
        <f>F961/H961</f>
        <v>0.25961538461538464</v>
      </c>
      <c r="G962" s="62">
        <f>G961/H961</f>
        <v>5.2884615384615384E-2</v>
      </c>
      <c r="H962" s="44">
        <v>1</v>
      </c>
    </row>
    <row r="963" spans="1:8" s="1" customFormat="1" ht="13.5" customHeight="1">
      <c r="A963" s="144"/>
      <c r="B963" s="147" t="s">
        <v>7</v>
      </c>
      <c r="C963" s="61">
        <v>77</v>
      </c>
      <c r="D963" s="67">
        <v>157</v>
      </c>
      <c r="E963" s="67">
        <v>73</v>
      </c>
      <c r="F963" s="67">
        <v>70</v>
      </c>
      <c r="G963" s="61">
        <v>13</v>
      </c>
      <c r="H963" s="41">
        <v>390</v>
      </c>
    </row>
    <row r="964" spans="1:8" s="1" customFormat="1" ht="13.5" customHeight="1">
      <c r="A964" s="144"/>
      <c r="B964" s="147"/>
      <c r="C964" s="62">
        <f>C963/H963</f>
        <v>0.19743589743589743</v>
      </c>
      <c r="D964" s="68">
        <f>D963/H963</f>
        <v>0.40256410256410258</v>
      </c>
      <c r="E964" s="68">
        <f>E963/H963</f>
        <v>0.18717948717948718</v>
      </c>
      <c r="F964" s="68">
        <f>F963/H963</f>
        <v>0.17948717948717949</v>
      </c>
      <c r="G964" s="62">
        <f>G963/H963</f>
        <v>3.3333333333333333E-2</v>
      </c>
      <c r="H964" s="42">
        <v>1</v>
      </c>
    </row>
    <row r="965" spans="1:8" s="1" customFormat="1" ht="13.5" customHeight="1">
      <c r="A965" s="144"/>
      <c r="B965" s="145" t="s">
        <v>8</v>
      </c>
      <c r="C965" s="64">
        <v>48</v>
      </c>
      <c r="D965" s="70">
        <v>57</v>
      </c>
      <c r="E965" s="70">
        <v>29</v>
      </c>
      <c r="F965" s="70">
        <v>16</v>
      </c>
      <c r="G965" s="64">
        <v>2</v>
      </c>
      <c r="H965" s="43">
        <v>152</v>
      </c>
    </row>
    <row r="966" spans="1:8" s="1" customFormat="1" ht="13.5" customHeight="1">
      <c r="A966" s="144"/>
      <c r="B966" s="146"/>
      <c r="C966" s="62">
        <v>0.31578947368421051</v>
      </c>
      <c r="D966" s="68">
        <v>0.375</v>
      </c>
      <c r="E966" s="68">
        <v>0.19078947368421051</v>
      </c>
      <c r="F966" s="68">
        <v>0.10526315789473685</v>
      </c>
      <c r="G966" s="62">
        <v>1.3157894736842106E-2</v>
      </c>
      <c r="H966" s="44">
        <v>1</v>
      </c>
    </row>
    <row r="967" spans="1:8" s="1" customFormat="1" ht="13.5" customHeight="1">
      <c r="A967" s="144"/>
      <c r="B967" s="147" t="s">
        <v>9</v>
      </c>
      <c r="C967" s="61">
        <v>53</v>
      </c>
      <c r="D967" s="67">
        <v>41</v>
      </c>
      <c r="E967" s="67">
        <v>22</v>
      </c>
      <c r="F967" s="67">
        <v>11</v>
      </c>
      <c r="G967" s="61">
        <v>1</v>
      </c>
      <c r="H967" s="41">
        <v>128</v>
      </c>
    </row>
    <row r="968" spans="1:8" s="1" customFormat="1" ht="13.5" customHeight="1">
      <c r="A968" s="144"/>
      <c r="B968" s="147"/>
      <c r="C968" s="63">
        <v>0.4140625</v>
      </c>
      <c r="D968" s="69">
        <v>0.3203125</v>
      </c>
      <c r="E968" s="69">
        <v>0.171875</v>
      </c>
      <c r="F968" s="69">
        <v>8.59375E-2</v>
      </c>
      <c r="G968" s="63">
        <v>7.8125E-3</v>
      </c>
      <c r="H968" s="42">
        <v>1</v>
      </c>
    </row>
    <row r="969" spans="1:8" s="1" customFormat="1" ht="13.5" customHeight="1">
      <c r="A969" s="144"/>
      <c r="B969" s="145" t="s">
        <v>10</v>
      </c>
      <c r="C969" s="64">
        <v>19</v>
      </c>
      <c r="D969" s="70">
        <v>26</v>
      </c>
      <c r="E969" s="70">
        <v>5</v>
      </c>
      <c r="F969" s="70">
        <v>4</v>
      </c>
      <c r="G969" s="64">
        <v>0</v>
      </c>
      <c r="H969" s="43">
        <v>54</v>
      </c>
    </row>
    <row r="970" spans="1:8" s="1" customFormat="1" ht="13.5" customHeight="1">
      <c r="A970" s="144"/>
      <c r="B970" s="202"/>
      <c r="C970" s="63">
        <v>0.35185185185185186</v>
      </c>
      <c r="D970" s="69">
        <v>0.48148148148148145</v>
      </c>
      <c r="E970" s="69">
        <v>9.2592592592592601E-2</v>
      </c>
      <c r="F970" s="69">
        <v>7.407407407407407E-2</v>
      </c>
      <c r="G970" s="63">
        <v>0</v>
      </c>
      <c r="H970" s="42">
        <v>1</v>
      </c>
    </row>
    <row r="971" spans="1:8" s="1" customFormat="1" ht="13.5" customHeight="1">
      <c r="A971" s="170" t="s">
        <v>1</v>
      </c>
      <c r="B971" s="140"/>
      <c r="C971" s="14">
        <f>C961+C963+C965+C967+C969</f>
        <v>218</v>
      </c>
      <c r="D971" s="15">
        <f>D961+D963+D965+D967+D969</f>
        <v>357</v>
      </c>
      <c r="E971" s="15">
        <f>E961+E963+E965+E967+E969</f>
        <v>175</v>
      </c>
      <c r="F971" s="15">
        <f>F961+F963+F965+F967+F969</f>
        <v>155</v>
      </c>
      <c r="G971" s="15">
        <f>G961+G963+G965+G967+G969</f>
        <v>27</v>
      </c>
      <c r="H971" s="23">
        <f>SUM(C971:G971)</f>
        <v>932</v>
      </c>
    </row>
    <row r="972" spans="1:8" s="1" customFormat="1" ht="13.5" customHeight="1">
      <c r="A972" s="141"/>
      <c r="B972" s="142"/>
      <c r="C972" s="17">
        <f>C971/H971</f>
        <v>0.23390557939914164</v>
      </c>
      <c r="D972" s="18">
        <f>D971/H971</f>
        <v>0.38304721030042921</v>
      </c>
      <c r="E972" s="18">
        <f>E971/H971</f>
        <v>0.18776824034334763</v>
      </c>
      <c r="F972" s="72">
        <f>F971/H971</f>
        <v>0.16630901287553648</v>
      </c>
      <c r="G972" s="66">
        <f>G971/H971</f>
        <v>2.8969957081545063E-2</v>
      </c>
      <c r="H972" s="24">
        <v>1</v>
      </c>
    </row>
    <row r="973" spans="1:8" s="1" customFormat="1" ht="7.5" customHeight="1">
      <c r="A973" s="100"/>
      <c r="B973" s="100"/>
      <c r="C973" s="63"/>
      <c r="D973" s="63"/>
      <c r="E973" s="63"/>
      <c r="F973" s="63"/>
      <c r="G973" s="63"/>
      <c r="H973" s="63"/>
    </row>
    <row r="974" spans="1:8" s="1" customFormat="1" ht="13.5" customHeight="1">
      <c r="A974" s="100"/>
      <c r="B974" s="100"/>
      <c r="C974" s="63"/>
      <c r="D974" s="63"/>
      <c r="E974" s="63"/>
      <c r="F974" s="63"/>
      <c r="G974" s="63"/>
      <c r="H974" s="63"/>
    </row>
    <row r="975" spans="1:8" s="1" customFormat="1" ht="13.5" customHeight="1">
      <c r="A975" s="100"/>
      <c r="B975" s="100"/>
      <c r="C975" s="63"/>
      <c r="D975" s="63"/>
      <c r="E975" s="63"/>
      <c r="F975" s="63"/>
      <c r="G975" s="63"/>
      <c r="H975" s="63"/>
    </row>
    <row r="976" spans="1:8" s="1" customFormat="1" ht="13.5" customHeight="1">
      <c r="A976" s="100"/>
      <c r="B976" s="100"/>
      <c r="C976" s="63"/>
      <c r="D976" s="63"/>
      <c r="E976" s="63"/>
      <c r="F976" s="63"/>
      <c r="G976" s="63"/>
      <c r="H976" s="63"/>
    </row>
    <row r="977" spans="1:8" s="1" customFormat="1" ht="13.5" customHeight="1">
      <c r="A977" s="100"/>
      <c r="B977" s="100"/>
      <c r="C977" s="63"/>
      <c r="D977" s="63"/>
      <c r="E977" s="63"/>
      <c r="F977" s="63"/>
      <c r="G977" s="63"/>
      <c r="H977" s="63"/>
    </row>
    <row r="978" spans="1:8" s="1" customFormat="1" ht="13.5" customHeight="1">
      <c r="A978" s="100"/>
      <c r="B978" s="100"/>
      <c r="C978" s="63"/>
      <c r="D978" s="63"/>
      <c r="E978" s="63"/>
      <c r="F978" s="63"/>
      <c r="G978" s="63"/>
      <c r="H978" s="63"/>
    </row>
    <row r="979" spans="1:8" s="1" customFormat="1" ht="13.5" customHeight="1">
      <c r="A979" s="100"/>
      <c r="B979" s="100"/>
      <c r="C979" s="63"/>
      <c r="D979" s="63"/>
      <c r="E979" s="63"/>
      <c r="F979" s="63"/>
      <c r="G979" s="63"/>
      <c r="H979" s="63"/>
    </row>
    <row r="980" spans="1:8" s="1" customFormat="1" ht="13.5" customHeight="1">
      <c r="A980" s="100"/>
      <c r="B980" s="100"/>
      <c r="C980" s="63"/>
      <c r="D980" s="63"/>
      <c r="E980" s="63"/>
      <c r="F980" s="63"/>
      <c r="G980" s="63"/>
      <c r="H980" s="63"/>
    </row>
    <row r="981" spans="1:8" s="1" customFormat="1" ht="13.5" customHeight="1">
      <c r="A981" s="100"/>
      <c r="B981" s="100"/>
      <c r="C981" s="63"/>
      <c r="D981" s="63"/>
      <c r="E981" s="63"/>
      <c r="F981" s="63"/>
      <c r="G981" s="63"/>
      <c r="H981" s="63"/>
    </row>
    <row r="982" spans="1:8" s="1" customFormat="1" ht="13.5" customHeight="1">
      <c r="A982" s="100"/>
      <c r="B982" s="100"/>
      <c r="C982" s="63"/>
      <c r="D982" s="63"/>
      <c r="E982" s="63"/>
      <c r="F982" s="63"/>
      <c r="G982" s="63"/>
      <c r="H982" s="63"/>
    </row>
    <row r="983" spans="1:8" s="1" customFormat="1" ht="13.5" customHeight="1">
      <c r="A983" s="100"/>
      <c r="B983" s="100"/>
      <c r="C983" s="63"/>
      <c r="D983" s="63"/>
      <c r="E983" s="63"/>
      <c r="F983" s="63"/>
      <c r="G983" s="63"/>
      <c r="H983" s="63"/>
    </row>
    <row r="984" spans="1:8" s="1" customFormat="1" ht="13.5" customHeight="1">
      <c r="A984" s="100"/>
      <c r="B984" s="100"/>
      <c r="C984" s="63"/>
      <c r="D984" s="63"/>
      <c r="E984" s="63"/>
      <c r="F984" s="63"/>
      <c r="G984" s="63"/>
      <c r="H984" s="63"/>
    </row>
    <row r="985" spans="1:8" s="1" customFormat="1" ht="13.5" customHeight="1">
      <c r="A985" s="100"/>
      <c r="B985" s="100"/>
      <c r="C985" s="63"/>
      <c r="D985" s="63"/>
      <c r="E985" s="63"/>
      <c r="F985" s="63"/>
      <c r="G985" s="63"/>
      <c r="H985" s="63"/>
    </row>
    <row r="986" spans="1:8" s="1" customFormat="1" ht="13.5" customHeight="1"/>
    <row r="987" spans="1:8" s="1" customFormat="1" ht="27.75" customHeight="1">
      <c r="A987" s="185" t="s">
        <v>175</v>
      </c>
      <c r="B987" s="186"/>
      <c r="C987" s="186"/>
      <c r="D987" s="186"/>
      <c r="E987" s="186"/>
      <c r="F987" s="186"/>
      <c r="G987" s="186"/>
      <c r="H987" s="186"/>
    </row>
    <row r="988" spans="1:8" s="1" customFormat="1" ht="13.5" customHeight="1" thickBot="1">
      <c r="A988" s="135" t="s">
        <v>0</v>
      </c>
      <c r="B988" s="136"/>
      <c r="C988" s="165" t="s">
        <v>34</v>
      </c>
      <c r="D988" s="166"/>
      <c r="E988" s="166"/>
      <c r="F988" s="166"/>
      <c r="G988" s="167"/>
      <c r="H988" s="171" t="s">
        <v>1</v>
      </c>
    </row>
    <row r="989" spans="1:8" s="1" customFormat="1" ht="27" customHeight="1">
      <c r="A989" s="137"/>
      <c r="B989" s="138"/>
      <c r="C989" s="112" t="s">
        <v>30</v>
      </c>
      <c r="D989" s="113" t="s">
        <v>31</v>
      </c>
      <c r="E989" s="113" t="s">
        <v>32</v>
      </c>
      <c r="F989" s="113" t="s">
        <v>33</v>
      </c>
      <c r="G989" s="112" t="s">
        <v>4</v>
      </c>
      <c r="H989" s="172"/>
    </row>
    <row r="990" spans="1:8" s="1" customFormat="1" ht="13.5" customHeight="1">
      <c r="A990" s="143" t="s">
        <v>5</v>
      </c>
      <c r="B990" s="179" t="s">
        <v>6</v>
      </c>
      <c r="C990" s="61">
        <v>33</v>
      </c>
      <c r="D990" s="67">
        <v>66</v>
      </c>
      <c r="E990" s="67">
        <v>15</v>
      </c>
      <c r="F990" s="67">
        <v>88</v>
      </c>
      <c r="G990" s="61">
        <v>6</v>
      </c>
      <c r="H990" s="41">
        <v>208</v>
      </c>
    </row>
    <row r="991" spans="1:8" s="1" customFormat="1" ht="13.5" customHeight="1">
      <c r="A991" s="144"/>
      <c r="B991" s="146"/>
      <c r="C991" s="62">
        <f>C990/H990</f>
        <v>0.15865384615384615</v>
      </c>
      <c r="D991" s="68">
        <f>D990/H990</f>
        <v>0.31730769230769229</v>
      </c>
      <c r="E991" s="68">
        <f>E990/H990</f>
        <v>7.2115384615384609E-2</v>
      </c>
      <c r="F991" s="68">
        <f>F990/H990</f>
        <v>0.42307692307692307</v>
      </c>
      <c r="G991" s="62">
        <f>G990/H990</f>
        <v>2.8846153846153848E-2</v>
      </c>
      <c r="H991" s="44">
        <v>1</v>
      </c>
    </row>
    <row r="992" spans="1:8" s="1" customFormat="1" ht="13.5" customHeight="1">
      <c r="A992" s="144"/>
      <c r="B992" s="147" t="s">
        <v>7</v>
      </c>
      <c r="C992" s="61">
        <v>106</v>
      </c>
      <c r="D992" s="67">
        <v>138</v>
      </c>
      <c r="E992" s="67">
        <v>30</v>
      </c>
      <c r="F992" s="67">
        <v>103</v>
      </c>
      <c r="G992" s="61">
        <v>13</v>
      </c>
      <c r="H992" s="41">
        <v>390</v>
      </c>
    </row>
    <row r="993" spans="1:8" s="1" customFormat="1" ht="13.5" customHeight="1">
      <c r="A993" s="144"/>
      <c r="B993" s="147"/>
      <c r="C993" s="62">
        <f>C992/H992</f>
        <v>0.27179487179487177</v>
      </c>
      <c r="D993" s="68">
        <f>D992/H992</f>
        <v>0.35384615384615387</v>
      </c>
      <c r="E993" s="68">
        <f>E992/H992</f>
        <v>7.6923076923076927E-2</v>
      </c>
      <c r="F993" s="68">
        <f>F992/H992</f>
        <v>0.26410256410256411</v>
      </c>
      <c r="G993" s="62">
        <f>G992/H992</f>
        <v>3.3333333333333333E-2</v>
      </c>
      <c r="H993" s="42">
        <v>1</v>
      </c>
    </row>
    <row r="994" spans="1:8" s="1" customFormat="1" ht="13.5" customHeight="1">
      <c r="A994" s="144"/>
      <c r="B994" s="145" t="s">
        <v>8</v>
      </c>
      <c r="C994" s="64">
        <v>44</v>
      </c>
      <c r="D994" s="70">
        <v>60</v>
      </c>
      <c r="E994" s="70">
        <v>16</v>
      </c>
      <c r="F994" s="70">
        <v>28</v>
      </c>
      <c r="G994" s="64">
        <v>4</v>
      </c>
      <c r="H994" s="43">
        <v>152</v>
      </c>
    </row>
    <row r="995" spans="1:8" s="1" customFormat="1" ht="13.5" customHeight="1">
      <c r="A995" s="144"/>
      <c r="B995" s="146"/>
      <c r="C995" s="62">
        <v>0.28947368421052633</v>
      </c>
      <c r="D995" s="68">
        <v>0.39473684210526316</v>
      </c>
      <c r="E995" s="68">
        <v>0.10526315789473685</v>
      </c>
      <c r="F995" s="68">
        <v>0.18421052631578949</v>
      </c>
      <c r="G995" s="62">
        <v>2.6315789473684213E-2</v>
      </c>
      <c r="H995" s="44">
        <v>1</v>
      </c>
    </row>
    <row r="996" spans="1:8" s="1" customFormat="1" ht="13.5" customHeight="1">
      <c r="A996" s="144"/>
      <c r="B996" s="147" t="s">
        <v>9</v>
      </c>
      <c r="C996" s="61">
        <v>41</v>
      </c>
      <c r="D996" s="67">
        <v>53</v>
      </c>
      <c r="E996" s="67">
        <v>10</v>
      </c>
      <c r="F996" s="67">
        <v>21</v>
      </c>
      <c r="G996" s="61">
        <v>3</v>
      </c>
      <c r="H996" s="41">
        <v>128</v>
      </c>
    </row>
    <row r="997" spans="1:8" s="1" customFormat="1" ht="13.5" customHeight="1">
      <c r="A997" s="144"/>
      <c r="B997" s="147"/>
      <c r="C997" s="63">
        <v>0.3203125</v>
      </c>
      <c r="D997" s="69">
        <v>0.4140625</v>
      </c>
      <c r="E997" s="69">
        <v>7.8125E-2</v>
      </c>
      <c r="F997" s="69">
        <v>0.1640625</v>
      </c>
      <c r="G997" s="63">
        <v>2.34375E-2</v>
      </c>
      <c r="H997" s="42">
        <v>1</v>
      </c>
    </row>
    <row r="998" spans="1:8" s="1" customFormat="1" ht="13.5" customHeight="1">
      <c r="A998" s="144"/>
      <c r="B998" s="145" t="s">
        <v>10</v>
      </c>
      <c r="C998" s="64">
        <v>20</v>
      </c>
      <c r="D998" s="70">
        <v>21</v>
      </c>
      <c r="E998" s="70">
        <v>7</v>
      </c>
      <c r="F998" s="70">
        <v>5</v>
      </c>
      <c r="G998" s="64">
        <v>1</v>
      </c>
      <c r="H998" s="43">
        <v>54</v>
      </c>
    </row>
    <row r="999" spans="1:8" s="1" customFormat="1" ht="13.5" customHeight="1">
      <c r="A999" s="144"/>
      <c r="B999" s="202"/>
      <c r="C999" s="63">
        <v>0.37037037037037041</v>
      </c>
      <c r="D999" s="69">
        <v>0.38888888888888884</v>
      </c>
      <c r="E999" s="69">
        <v>0.12962962962962965</v>
      </c>
      <c r="F999" s="69">
        <v>9.2592592592592601E-2</v>
      </c>
      <c r="G999" s="63">
        <v>1.8518518518518517E-2</v>
      </c>
      <c r="H999" s="42">
        <v>1</v>
      </c>
    </row>
    <row r="1000" spans="1:8" s="1" customFormat="1" ht="13.5" customHeight="1">
      <c r="A1000" s="170" t="s">
        <v>1</v>
      </c>
      <c r="B1000" s="140"/>
      <c r="C1000" s="14">
        <f>C990+C992+C994+C996+C998</f>
        <v>244</v>
      </c>
      <c r="D1000" s="15">
        <f>D990+D992+D994+D996+D998</f>
        <v>338</v>
      </c>
      <c r="E1000" s="15">
        <f>E990+E992+E994+E996+E998</f>
        <v>78</v>
      </c>
      <c r="F1000" s="15">
        <f>F990+F992+F994+F996+F998</f>
        <v>245</v>
      </c>
      <c r="G1000" s="15">
        <f>G990+G992+G994+G996+G998</f>
        <v>27</v>
      </c>
      <c r="H1000" s="23">
        <f>SUM(C1000:G1000)</f>
        <v>932</v>
      </c>
    </row>
    <row r="1001" spans="1:8" s="1" customFormat="1" ht="13.5" customHeight="1">
      <c r="A1001" s="141"/>
      <c r="B1001" s="142"/>
      <c r="C1001" s="17">
        <f>C1000/H1000</f>
        <v>0.26180257510729615</v>
      </c>
      <c r="D1001" s="18">
        <f>D1000/H1000</f>
        <v>0.36266094420600858</v>
      </c>
      <c r="E1001" s="18">
        <f>E1000/H1000</f>
        <v>8.3690987124463517E-2</v>
      </c>
      <c r="F1001" s="72">
        <f>F1000/H1000</f>
        <v>0.26287553648068668</v>
      </c>
      <c r="G1001" s="66">
        <f>G1000/H1000</f>
        <v>2.8969957081545063E-2</v>
      </c>
      <c r="H1001" s="24">
        <v>1</v>
      </c>
    </row>
    <row r="1002" spans="1:8" s="1" customFormat="1" ht="9" customHeight="1">
      <c r="A1002" s="100"/>
      <c r="B1002" s="100"/>
      <c r="C1002" s="63"/>
      <c r="D1002" s="63"/>
      <c r="E1002" s="63"/>
      <c r="F1002" s="63"/>
      <c r="G1002" s="63"/>
      <c r="H1002" s="63"/>
    </row>
    <row r="1003" spans="1:8" s="1" customFormat="1" ht="13.5" customHeight="1">
      <c r="A1003" s="100"/>
      <c r="B1003" s="100"/>
      <c r="C1003" s="63"/>
      <c r="D1003" s="63"/>
      <c r="E1003" s="63"/>
      <c r="F1003" s="63"/>
      <c r="G1003" s="63"/>
      <c r="H1003" s="63"/>
    </row>
    <row r="1004" spans="1:8" s="1" customFormat="1" ht="13.5" customHeight="1">
      <c r="A1004" s="100"/>
      <c r="B1004" s="100"/>
      <c r="C1004" s="63"/>
      <c r="D1004" s="63"/>
      <c r="E1004" s="63"/>
      <c r="F1004" s="63"/>
      <c r="G1004" s="63"/>
      <c r="H1004" s="63"/>
    </row>
    <row r="1005" spans="1:8" s="1" customFormat="1" ht="13.5" customHeight="1">
      <c r="A1005" s="100"/>
      <c r="B1005" s="100"/>
      <c r="C1005" s="63"/>
      <c r="D1005" s="63"/>
      <c r="E1005" s="63"/>
      <c r="F1005" s="63"/>
      <c r="G1005" s="63"/>
      <c r="H1005" s="63"/>
    </row>
    <row r="1006" spans="1:8" s="1" customFormat="1" ht="13.5" customHeight="1">
      <c r="A1006" s="100"/>
      <c r="B1006" s="100"/>
      <c r="C1006" s="63"/>
      <c r="D1006" s="63"/>
      <c r="E1006" s="63"/>
      <c r="F1006" s="63"/>
      <c r="G1006" s="63"/>
      <c r="H1006" s="63"/>
    </row>
    <row r="1007" spans="1:8" s="1" customFormat="1" ht="13.5" customHeight="1">
      <c r="A1007" s="100"/>
      <c r="B1007" s="100"/>
      <c r="C1007" s="63"/>
      <c r="D1007" s="63"/>
      <c r="E1007" s="63"/>
      <c r="F1007" s="63"/>
      <c r="G1007" s="63"/>
      <c r="H1007" s="63"/>
    </row>
    <row r="1008" spans="1:8" s="1" customFormat="1" ht="13.5" customHeight="1">
      <c r="A1008" s="100"/>
      <c r="B1008" s="100"/>
      <c r="C1008" s="63"/>
      <c r="D1008" s="63"/>
      <c r="E1008" s="63"/>
      <c r="F1008" s="63"/>
      <c r="G1008" s="63"/>
      <c r="H1008" s="63"/>
    </row>
    <row r="1009" spans="1:8" s="1" customFormat="1" ht="13.5" customHeight="1">
      <c r="A1009" s="100"/>
      <c r="B1009" s="100"/>
      <c r="C1009" s="63"/>
      <c r="D1009" s="63"/>
      <c r="E1009" s="63"/>
      <c r="F1009" s="63"/>
      <c r="G1009" s="63"/>
      <c r="H1009" s="63"/>
    </row>
    <row r="1010" spans="1:8" s="1" customFormat="1" ht="13.5" customHeight="1">
      <c r="A1010" s="100"/>
      <c r="B1010" s="100"/>
      <c r="C1010" s="63"/>
      <c r="D1010" s="63"/>
      <c r="E1010" s="63"/>
      <c r="F1010" s="63"/>
      <c r="G1010" s="63"/>
      <c r="H1010" s="63"/>
    </row>
    <row r="1011" spans="1:8" s="1" customFormat="1" ht="13.5" customHeight="1">
      <c r="A1011" s="100"/>
      <c r="B1011" s="100"/>
      <c r="C1011" s="63"/>
      <c r="D1011" s="63"/>
      <c r="E1011" s="63"/>
      <c r="F1011" s="63"/>
      <c r="G1011" s="63"/>
      <c r="H1011" s="63"/>
    </row>
    <row r="1012" spans="1:8" s="1" customFormat="1" ht="13.5" customHeight="1">
      <c r="A1012" s="100"/>
      <c r="B1012" s="100"/>
      <c r="C1012" s="63"/>
      <c r="D1012" s="63"/>
      <c r="E1012" s="63"/>
      <c r="F1012" s="63"/>
      <c r="G1012" s="63"/>
      <c r="H1012" s="63"/>
    </row>
    <row r="1013" spans="1:8" s="1" customFormat="1" ht="13.5" customHeight="1">
      <c r="A1013" s="100"/>
      <c r="B1013" s="100"/>
      <c r="C1013" s="63"/>
      <c r="D1013" s="63"/>
      <c r="E1013" s="63"/>
      <c r="F1013" s="63"/>
      <c r="G1013" s="63"/>
      <c r="H1013" s="63"/>
    </row>
    <row r="1014" spans="1:8" s="1" customFormat="1" ht="13.5" customHeight="1">
      <c r="A1014" s="100"/>
      <c r="B1014" s="100"/>
      <c r="C1014" s="63"/>
      <c r="D1014" s="63"/>
      <c r="E1014" s="63"/>
      <c r="F1014" s="63"/>
      <c r="G1014" s="63"/>
      <c r="H1014" s="63"/>
    </row>
    <row r="1015" spans="1:8" s="1" customFormat="1" ht="13.5" customHeight="1"/>
    <row r="1016" spans="1:8" s="1" customFormat="1" ht="23.25" customHeight="1">
      <c r="A1016" s="185" t="s">
        <v>176</v>
      </c>
      <c r="B1016" s="186"/>
      <c r="C1016" s="186"/>
      <c r="D1016" s="186"/>
      <c r="E1016" s="186"/>
      <c r="F1016" s="186"/>
      <c r="G1016" s="186"/>
      <c r="H1016" s="186"/>
    </row>
    <row r="1017" spans="1:8" s="1" customFormat="1" ht="13.5" customHeight="1" thickBot="1">
      <c r="A1017" s="135" t="s">
        <v>0</v>
      </c>
      <c r="B1017" s="136"/>
      <c r="C1017" s="165" t="s">
        <v>90</v>
      </c>
      <c r="D1017" s="166"/>
      <c r="E1017" s="166"/>
      <c r="F1017" s="166"/>
      <c r="G1017" s="167"/>
      <c r="H1017" s="171" t="s">
        <v>1</v>
      </c>
    </row>
    <row r="1018" spans="1:8" s="1" customFormat="1" ht="27" customHeight="1">
      <c r="A1018" s="137"/>
      <c r="B1018" s="138"/>
      <c r="C1018" s="112" t="s">
        <v>30</v>
      </c>
      <c r="D1018" s="113" t="s">
        <v>31</v>
      </c>
      <c r="E1018" s="113" t="s">
        <v>32</v>
      </c>
      <c r="F1018" s="113" t="s">
        <v>33</v>
      </c>
      <c r="G1018" s="112" t="s">
        <v>4</v>
      </c>
      <c r="H1018" s="172"/>
    </row>
    <row r="1019" spans="1:8" s="1" customFormat="1" ht="13.5" customHeight="1">
      <c r="A1019" s="143" t="s">
        <v>5</v>
      </c>
      <c r="B1019" s="179" t="s">
        <v>6</v>
      </c>
      <c r="C1019" s="61">
        <v>25</v>
      </c>
      <c r="D1019" s="67">
        <v>49</v>
      </c>
      <c r="E1019" s="67">
        <v>16</v>
      </c>
      <c r="F1019" s="67">
        <v>107</v>
      </c>
      <c r="G1019" s="61">
        <v>11</v>
      </c>
      <c r="H1019" s="41">
        <v>208</v>
      </c>
    </row>
    <row r="1020" spans="1:8" s="1" customFormat="1" ht="13.5" customHeight="1">
      <c r="A1020" s="144"/>
      <c r="B1020" s="146"/>
      <c r="C1020" s="62">
        <f>C1019/H1019</f>
        <v>0.1201923076923077</v>
      </c>
      <c r="D1020" s="68">
        <f>D1019/H1019</f>
        <v>0.23557692307692307</v>
      </c>
      <c r="E1020" s="68">
        <f>E1019/H1019</f>
        <v>7.6923076923076927E-2</v>
      </c>
      <c r="F1020" s="68">
        <f>F1019/H1019</f>
        <v>0.51442307692307687</v>
      </c>
      <c r="G1020" s="62">
        <f>G1019/H1019</f>
        <v>5.2884615384615384E-2</v>
      </c>
      <c r="H1020" s="44">
        <v>1</v>
      </c>
    </row>
    <row r="1021" spans="1:8" s="1" customFormat="1" ht="13.5" customHeight="1">
      <c r="A1021" s="144"/>
      <c r="B1021" s="147" t="s">
        <v>7</v>
      </c>
      <c r="C1021" s="61">
        <v>71</v>
      </c>
      <c r="D1021" s="67">
        <v>141</v>
      </c>
      <c r="E1021" s="67">
        <v>44</v>
      </c>
      <c r="F1021" s="67">
        <v>119</v>
      </c>
      <c r="G1021" s="61">
        <v>15</v>
      </c>
      <c r="H1021" s="41">
        <v>390</v>
      </c>
    </row>
    <row r="1022" spans="1:8" s="1" customFormat="1" ht="13.5" customHeight="1">
      <c r="A1022" s="144"/>
      <c r="B1022" s="147"/>
      <c r="C1022" s="62">
        <f>C1021/H1021</f>
        <v>0.18205128205128204</v>
      </c>
      <c r="D1022" s="68">
        <f>D1021/H1021</f>
        <v>0.36153846153846153</v>
      </c>
      <c r="E1022" s="68">
        <f>E1021/H1021</f>
        <v>0.11282051282051282</v>
      </c>
      <c r="F1022" s="68">
        <f>F1021/H1021</f>
        <v>0.30512820512820515</v>
      </c>
      <c r="G1022" s="62">
        <f>G1021/H1021</f>
        <v>3.8461538461538464E-2</v>
      </c>
      <c r="H1022" s="42">
        <v>1</v>
      </c>
    </row>
    <row r="1023" spans="1:8" s="1" customFormat="1" ht="13.5" customHeight="1">
      <c r="A1023" s="144"/>
      <c r="B1023" s="145" t="s">
        <v>8</v>
      </c>
      <c r="C1023" s="64">
        <v>36</v>
      </c>
      <c r="D1023" s="70">
        <v>67</v>
      </c>
      <c r="E1023" s="70">
        <v>25</v>
      </c>
      <c r="F1023" s="70">
        <v>18</v>
      </c>
      <c r="G1023" s="64">
        <v>6</v>
      </c>
      <c r="H1023" s="43">
        <v>152</v>
      </c>
    </row>
    <row r="1024" spans="1:8" s="1" customFormat="1" ht="13.5" customHeight="1">
      <c r="A1024" s="144"/>
      <c r="B1024" s="146"/>
      <c r="C1024" s="62">
        <v>0.23684210526315791</v>
      </c>
      <c r="D1024" s="68">
        <v>0.44078947368421056</v>
      </c>
      <c r="E1024" s="68">
        <v>0.1644736842105263</v>
      </c>
      <c r="F1024" s="68">
        <v>0.11842105263157895</v>
      </c>
      <c r="G1024" s="62">
        <v>3.9473684210526314E-2</v>
      </c>
      <c r="H1024" s="44">
        <v>1</v>
      </c>
    </row>
    <row r="1025" spans="1:8" s="1" customFormat="1" ht="13.5" customHeight="1">
      <c r="A1025" s="144"/>
      <c r="B1025" s="147" t="s">
        <v>9</v>
      </c>
      <c r="C1025" s="61">
        <v>44</v>
      </c>
      <c r="D1025" s="67">
        <v>44</v>
      </c>
      <c r="E1025" s="67">
        <v>20</v>
      </c>
      <c r="F1025" s="67">
        <v>19</v>
      </c>
      <c r="G1025" s="61">
        <v>1</v>
      </c>
      <c r="H1025" s="41">
        <v>128</v>
      </c>
    </row>
    <row r="1026" spans="1:8" s="1" customFormat="1" ht="13.5" customHeight="1">
      <c r="A1026" s="144"/>
      <c r="B1026" s="147"/>
      <c r="C1026" s="63">
        <v>0.34375</v>
      </c>
      <c r="D1026" s="69">
        <v>0.34375</v>
      </c>
      <c r="E1026" s="69">
        <v>0.15625</v>
      </c>
      <c r="F1026" s="69">
        <v>0.1484375</v>
      </c>
      <c r="G1026" s="63">
        <v>7.8125E-3</v>
      </c>
      <c r="H1026" s="42">
        <v>1</v>
      </c>
    </row>
    <row r="1027" spans="1:8" s="1" customFormat="1" ht="13.5" customHeight="1">
      <c r="A1027" s="144"/>
      <c r="B1027" s="145" t="s">
        <v>10</v>
      </c>
      <c r="C1027" s="64">
        <v>14</v>
      </c>
      <c r="D1027" s="70">
        <v>28</v>
      </c>
      <c r="E1027" s="70">
        <v>6</v>
      </c>
      <c r="F1027" s="70">
        <v>5</v>
      </c>
      <c r="G1027" s="64">
        <v>1</v>
      </c>
      <c r="H1027" s="43">
        <v>54</v>
      </c>
    </row>
    <row r="1028" spans="1:8" s="1" customFormat="1" ht="13.5" customHeight="1">
      <c r="A1028" s="144"/>
      <c r="B1028" s="202"/>
      <c r="C1028" s="63">
        <v>0.2592592592592593</v>
      </c>
      <c r="D1028" s="69">
        <v>0.5185185185185186</v>
      </c>
      <c r="E1028" s="69">
        <v>0.1111111111111111</v>
      </c>
      <c r="F1028" s="69">
        <v>9.2592592592592601E-2</v>
      </c>
      <c r="G1028" s="63">
        <v>1.8518518518518517E-2</v>
      </c>
      <c r="H1028" s="42">
        <v>1</v>
      </c>
    </row>
    <row r="1029" spans="1:8" s="1" customFormat="1" ht="13.5" customHeight="1">
      <c r="A1029" s="170" t="s">
        <v>1</v>
      </c>
      <c r="B1029" s="140"/>
      <c r="C1029" s="14">
        <f>C1019+C1021+C1023+C1025+C1027</f>
        <v>190</v>
      </c>
      <c r="D1029" s="15">
        <f>D1019+D1021+D1023+D1025+D1027</f>
        <v>329</v>
      </c>
      <c r="E1029" s="15">
        <f>E1019+E1021+E1023+E1025+E1027</f>
        <v>111</v>
      </c>
      <c r="F1029" s="15">
        <f>F1019+F1021+F1023+F1025+F1027</f>
        <v>268</v>
      </c>
      <c r="G1029" s="15">
        <f>G1019+G1021+G1023+G1025+G1027</f>
        <v>34</v>
      </c>
      <c r="H1029" s="23">
        <f>SUM(C1029:G1029)</f>
        <v>932</v>
      </c>
    </row>
    <row r="1030" spans="1:8" s="1" customFormat="1" ht="13.5" customHeight="1">
      <c r="A1030" s="141"/>
      <c r="B1030" s="142"/>
      <c r="C1030" s="17">
        <f>C1029/H1029</f>
        <v>0.20386266094420602</v>
      </c>
      <c r="D1030" s="18">
        <f>D1029/H1029</f>
        <v>0.35300429184549359</v>
      </c>
      <c r="E1030" s="18">
        <f>E1029/H1029</f>
        <v>0.11909871244635194</v>
      </c>
      <c r="F1030" s="72">
        <f>F1029/H1029</f>
        <v>0.28755364806866951</v>
      </c>
      <c r="G1030" s="66">
        <f>G1029/H1029</f>
        <v>3.6480686695278972E-2</v>
      </c>
      <c r="H1030" s="24">
        <v>1</v>
      </c>
    </row>
    <row r="1031" spans="1:8" s="1" customFormat="1" ht="9" customHeight="1">
      <c r="A1031" s="100"/>
      <c r="B1031" s="100"/>
      <c r="C1031" s="63"/>
      <c r="D1031" s="63"/>
      <c r="E1031" s="63"/>
      <c r="F1031" s="63"/>
      <c r="G1031" s="63"/>
      <c r="H1031" s="63"/>
    </row>
    <row r="1032" spans="1:8" s="1" customFormat="1" ht="13.5" customHeight="1">
      <c r="A1032" s="100"/>
      <c r="B1032" s="100"/>
      <c r="C1032" s="63"/>
      <c r="D1032" s="63"/>
      <c r="E1032" s="63"/>
      <c r="F1032" s="63"/>
      <c r="G1032" s="63"/>
      <c r="H1032" s="63"/>
    </row>
    <row r="1033" spans="1:8" s="1" customFormat="1" ht="13.5" customHeight="1">
      <c r="A1033" s="100"/>
      <c r="B1033" s="100"/>
      <c r="C1033" s="63"/>
      <c r="D1033" s="63"/>
      <c r="E1033" s="63"/>
      <c r="F1033" s="63"/>
      <c r="G1033" s="63"/>
      <c r="H1033" s="63"/>
    </row>
    <row r="1034" spans="1:8" s="1" customFormat="1" ht="13.5" customHeight="1">
      <c r="A1034" s="100"/>
      <c r="B1034" s="100"/>
      <c r="C1034" s="63"/>
      <c r="D1034" s="63"/>
      <c r="E1034" s="63"/>
      <c r="F1034" s="63"/>
      <c r="G1034" s="63"/>
      <c r="H1034" s="63"/>
    </row>
    <row r="1035" spans="1:8" s="1" customFormat="1" ht="13.5" customHeight="1">
      <c r="A1035" s="100"/>
      <c r="B1035" s="100"/>
      <c r="C1035" s="63"/>
      <c r="D1035" s="63"/>
      <c r="E1035" s="63"/>
      <c r="F1035" s="63"/>
      <c r="G1035" s="63"/>
      <c r="H1035" s="63"/>
    </row>
    <row r="1036" spans="1:8" s="1" customFormat="1" ht="13.5" customHeight="1">
      <c r="A1036" s="100"/>
      <c r="B1036" s="100"/>
      <c r="C1036" s="63"/>
      <c r="D1036" s="63"/>
      <c r="E1036" s="63"/>
      <c r="F1036" s="63"/>
      <c r="G1036" s="63"/>
      <c r="H1036" s="63"/>
    </row>
    <row r="1037" spans="1:8" s="1" customFormat="1" ht="13.5" customHeight="1">
      <c r="A1037" s="100"/>
      <c r="B1037" s="100"/>
      <c r="C1037" s="63"/>
      <c r="D1037" s="63"/>
      <c r="E1037" s="63"/>
      <c r="F1037" s="63"/>
      <c r="G1037" s="63"/>
      <c r="H1037" s="63"/>
    </row>
    <row r="1038" spans="1:8" s="1" customFormat="1" ht="13.5" customHeight="1">
      <c r="A1038" s="100"/>
      <c r="B1038" s="100"/>
      <c r="C1038" s="63"/>
      <c r="D1038" s="63"/>
      <c r="E1038" s="63"/>
      <c r="F1038" s="63"/>
      <c r="G1038" s="63"/>
      <c r="H1038" s="63"/>
    </row>
    <row r="1039" spans="1:8" s="1" customFormat="1" ht="13.5" customHeight="1">
      <c r="A1039" s="100"/>
      <c r="B1039" s="100"/>
      <c r="C1039" s="63"/>
      <c r="D1039" s="63"/>
      <c r="E1039" s="63"/>
      <c r="F1039" s="63"/>
      <c r="G1039" s="63"/>
      <c r="H1039" s="63"/>
    </row>
    <row r="1040" spans="1:8" s="1" customFormat="1" ht="13.5" customHeight="1">
      <c r="A1040" s="100"/>
      <c r="B1040" s="100"/>
      <c r="C1040" s="63"/>
      <c r="D1040" s="63"/>
      <c r="E1040" s="63"/>
      <c r="F1040" s="63"/>
      <c r="G1040" s="63"/>
      <c r="H1040" s="63"/>
    </row>
    <row r="1041" spans="1:8" s="1" customFormat="1" ht="13.5" customHeight="1">
      <c r="A1041" s="100"/>
      <c r="B1041" s="100"/>
      <c r="C1041" s="63"/>
      <c r="D1041" s="63"/>
      <c r="E1041" s="63"/>
      <c r="F1041" s="63"/>
      <c r="G1041" s="63"/>
      <c r="H1041" s="63"/>
    </row>
    <row r="1042" spans="1:8" s="1" customFormat="1" ht="13.5" customHeight="1">
      <c r="A1042" s="100"/>
      <c r="B1042" s="100"/>
      <c r="C1042" s="63"/>
      <c r="D1042" s="63"/>
      <c r="E1042" s="63"/>
      <c r="F1042" s="63"/>
      <c r="G1042" s="63"/>
      <c r="H1042" s="63"/>
    </row>
    <row r="1043" spans="1:8" s="1" customFormat="1" ht="13.5" customHeight="1">
      <c r="A1043" s="100"/>
      <c r="B1043" s="100"/>
      <c r="C1043" s="63"/>
      <c r="D1043" s="63"/>
      <c r="E1043" s="63"/>
      <c r="F1043" s="63"/>
      <c r="G1043" s="63"/>
      <c r="H1043" s="63"/>
    </row>
    <row r="1044" spans="1:8" s="1" customFormat="1" ht="13.5" customHeight="1"/>
    <row r="1045" spans="1:8" s="1" customFormat="1" ht="27.75" customHeight="1">
      <c r="A1045" s="185" t="s">
        <v>177</v>
      </c>
      <c r="B1045" s="186"/>
      <c r="C1045" s="186"/>
      <c r="D1045" s="186"/>
      <c r="E1045" s="186"/>
      <c r="F1045" s="186"/>
      <c r="G1045" s="186"/>
      <c r="H1045" s="186"/>
    </row>
    <row r="1046" spans="1:8" s="1" customFormat="1" ht="13.5" customHeight="1" thickBot="1">
      <c r="A1046" s="135" t="s">
        <v>0</v>
      </c>
      <c r="B1046" s="136"/>
      <c r="C1046" s="165" t="s">
        <v>91</v>
      </c>
      <c r="D1046" s="166"/>
      <c r="E1046" s="166"/>
      <c r="F1046" s="166"/>
      <c r="G1046" s="167"/>
      <c r="H1046" s="171" t="s">
        <v>1</v>
      </c>
    </row>
    <row r="1047" spans="1:8" s="1" customFormat="1" ht="27.75" customHeight="1">
      <c r="A1047" s="137"/>
      <c r="B1047" s="138"/>
      <c r="C1047" s="112" t="s">
        <v>30</v>
      </c>
      <c r="D1047" s="113" t="s">
        <v>31</v>
      </c>
      <c r="E1047" s="113" t="s">
        <v>32</v>
      </c>
      <c r="F1047" s="113" t="s">
        <v>33</v>
      </c>
      <c r="G1047" s="112" t="s">
        <v>4</v>
      </c>
      <c r="H1047" s="172"/>
    </row>
    <row r="1048" spans="1:8" s="1" customFormat="1" ht="13.5" customHeight="1">
      <c r="A1048" s="143" t="s">
        <v>5</v>
      </c>
      <c r="B1048" s="179" t="s">
        <v>6</v>
      </c>
      <c r="C1048" s="61">
        <v>27</v>
      </c>
      <c r="D1048" s="67">
        <v>67</v>
      </c>
      <c r="E1048" s="67">
        <v>17</v>
      </c>
      <c r="F1048" s="67">
        <v>87</v>
      </c>
      <c r="G1048" s="61">
        <v>10</v>
      </c>
      <c r="H1048" s="41">
        <v>208</v>
      </c>
    </row>
    <row r="1049" spans="1:8" s="1" customFormat="1" ht="13.5" customHeight="1">
      <c r="A1049" s="144"/>
      <c r="B1049" s="146"/>
      <c r="C1049" s="62">
        <f>C1048/H1048</f>
        <v>0.12980769230769232</v>
      </c>
      <c r="D1049" s="68">
        <f>D1048/H1048</f>
        <v>0.32211538461538464</v>
      </c>
      <c r="E1049" s="68">
        <f>E1048/H1048</f>
        <v>8.1730769230769232E-2</v>
      </c>
      <c r="F1049" s="68">
        <f>F1048/H1048</f>
        <v>0.41826923076923078</v>
      </c>
      <c r="G1049" s="62">
        <f>G1048/H1048</f>
        <v>4.807692307692308E-2</v>
      </c>
      <c r="H1049" s="44">
        <v>1</v>
      </c>
    </row>
    <row r="1050" spans="1:8" s="1" customFormat="1" ht="13.5" customHeight="1">
      <c r="A1050" s="144"/>
      <c r="B1050" s="147" t="s">
        <v>7</v>
      </c>
      <c r="C1050" s="61">
        <v>42</v>
      </c>
      <c r="D1050" s="67">
        <v>164</v>
      </c>
      <c r="E1050" s="67">
        <v>61</v>
      </c>
      <c r="F1050" s="67">
        <v>109</v>
      </c>
      <c r="G1050" s="61">
        <v>14</v>
      </c>
      <c r="H1050" s="41">
        <v>390</v>
      </c>
    </row>
    <row r="1051" spans="1:8" s="1" customFormat="1" ht="13.5" customHeight="1">
      <c r="A1051" s="144"/>
      <c r="B1051" s="147"/>
      <c r="C1051" s="62">
        <f>C1050/H1050</f>
        <v>0.1076923076923077</v>
      </c>
      <c r="D1051" s="68">
        <f>D1050/H1050</f>
        <v>0.42051282051282052</v>
      </c>
      <c r="E1051" s="68">
        <f>E1050/H1050</f>
        <v>0.15641025641025641</v>
      </c>
      <c r="F1051" s="68">
        <f>F1050/H1050</f>
        <v>0.27948717948717949</v>
      </c>
      <c r="G1051" s="62">
        <f>G1050/H1050</f>
        <v>3.5897435897435895E-2</v>
      </c>
      <c r="H1051" s="42">
        <v>1</v>
      </c>
    </row>
    <row r="1052" spans="1:8" s="1" customFormat="1" ht="13.5" customHeight="1">
      <c r="A1052" s="144"/>
      <c r="B1052" s="145" t="s">
        <v>8</v>
      </c>
      <c r="C1052" s="64">
        <v>21</v>
      </c>
      <c r="D1052" s="70">
        <v>65</v>
      </c>
      <c r="E1052" s="70">
        <v>47</v>
      </c>
      <c r="F1052" s="70">
        <v>15</v>
      </c>
      <c r="G1052" s="64">
        <v>4</v>
      </c>
      <c r="H1052" s="43">
        <v>152</v>
      </c>
    </row>
    <row r="1053" spans="1:8" s="1" customFormat="1" ht="13.5" customHeight="1">
      <c r="A1053" s="144"/>
      <c r="B1053" s="146"/>
      <c r="C1053" s="62">
        <v>0.13815789473684212</v>
      </c>
      <c r="D1053" s="68">
        <v>0.42763157894736842</v>
      </c>
      <c r="E1053" s="68">
        <v>0.30921052631578949</v>
      </c>
      <c r="F1053" s="68">
        <v>9.8684210526315791E-2</v>
      </c>
      <c r="G1053" s="62">
        <v>2.6315789473684213E-2</v>
      </c>
      <c r="H1053" s="44">
        <v>1</v>
      </c>
    </row>
    <row r="1054" spans="1:8" s="1" customFormat="1" ht="13.5" customHeight="1">
      <c r="A1054" s="144"/>
      <c r="B1054" s="147" t="s">
        <v>9</v>
      </c>
      <c r="C1054" s="61">
        <v>22</v>
      </c>
      <c r="D1054" s="67">
        <v>53</v>
      </c>
      <c r="E1054" s="67">
        <v>36</v>
      </c>
      <c r="F1054" s="67">
        <v>16</v>
      </c>
      <c r="G1054" s="61">
        <v>1</v>
      </c>
      <c r="H1054" s="41">
        <v>128</v>
      </c>
    </row>
    <row r="1055" spans="1:8" s="1" customFormat="1" ht="13.5" customHeight="1">
      <c r="A1055" s="144"/>
      <c r="B1055" s="147"/>
      <c r="C1055" s="63">
        <v>0.171875</v>
      </c>
      <c r="D1055" s="69">
        <v>0.4140625</v>
      </c>
      <c r="E1055" s="69">
        <v>0.28125</v>
      </c>
      <c r="F1055" s="69">
        <v>0.125</v>
      </c>
      <c r="G1055" s="63">
        <v>7.8125E-3</v>
      </c>
      <c r="H1055" s="42">
        <v>1</v>
      </c>
    </row>
    <row r="1056" spans="1:8" s="1" customFormat="1" ht="13.5" customHeight="1">
      <c r="A1056" s="144"/>
      <c r="B1056" s="145" t="s">
        <v>10</v>
      </c>
      <c r="C1056" s="64">
        <v>10</v>
      </c>
      <c r="D1056" s="70">
        <v>29</v>
      </c>
      <c r="E1056" s="70">
        <v>10</v>
      </c>
      <c r="F1056" s="70">
        <v>4</v>
      </c>
      <c r="G1056" s="64">
        <v>1</v>
      </c>
      <c r="H1056" s="43">
        <v>54</v>
      </c>
    </row>
    <row r="1057" spans="1:8" s="1" customFormat="1" ht="13.5" customHeight="1">
      <c r="A1057" s="144"/>
      <c r="B1057" s="202"/>
      <c r="C1057" s="63">
        <v>0.1851851851851852</v>
      </c>
      <c r="D1057" s="69">
        <v>0.53703703703703698</v>
      </c>
      <c r="E1057" s="69">
        <v>0.1851851851851852</v>
      </c>
      <c r="F1057" s="69">
        <v>7.407407407407407E-2</v>
      </c>
      <c r="G1057" s="63">
        <v>1.8518518518518517E-2</v>
      </c>
      <c r="H1057" s="42">
        <v>1</v>
      </c>
    </row>
    <row r="1058" spans="1:8" s="1" customFormat="1" ht="13.5" customHeight="1">
      <c r="A1058" s="170" t="s">
        <v>1</v>
      </c>
      <c r="B1058" s="140"/>
      <c r="C1058" s="14">
        <f>C1048+C1050+C1052+C1054+C1056</f>
        <v>122</v>
      </c>
      <c r="D1058" s="15">
        <f>D1048+D1050+D1052+D1054+D1056</f>
        <v>378</v>
      </c>
      <c r="E1058" s="15">
        <f>E1048+E1050+E1052+E1054+E1056</f>
        <v>171</v>
      </c>
      <c r="F1058" s="15">
        <f>F1048+F1050+F1052+F1054+F1056</f>
        <v>231</v>
      </c>
      <c r="G1058" s="15">
        <f>G1048+G1050+G1052+G1054+G1056</f>
        <v>30</v>
      </c>
      <c r="H1058" s="23">
        <f>SUM(C1058:G1058)</f>
        <v>932</v>
      </c>
    </row>
    <row r="1059" spans="1:8" s="1" customFormat="1" ht="13.5" customHeight="1">
      <c r="A1059" s="141"/>
      <c r="B1059" s="142"/>
      <c r="C1059" s="17">
        <f>C1058/H1058</f>
        <v>0.13090128755364808</v>
      </c>
      <c r="D1059" s="18">
        <f>D1058/H1058</f>
        <v>0.40557939914163088</v>
      </c>
      <c r="E1059" s="18">
        <f>E1058/H1058</f>
        <v>0.1834763948497854</v>
      </c>
      <c r="F1059" s="72">
        <f>F1058/H1058</f>
        <v>0.2478540772532189</v>
      </c>
      <c r="G1059" s="66">
        <f>G1058/H1058</f>
        <v>3.2188841201716736E-2</v>
      </c>
      <c r="H1059" s="24">
        <v>1</v>
      </c>
    </row>
    <row r="1060" spans="1:8" s="1" customFormat="1" ht="8.25" customHeight="1">
      <c r="A1060" s="100"/>
      <c r="B1060" s="100"/>
      <c r="C1060" s="63"/>
      <c r="D1060" s="63"/>
      <c r="E1060" s="63"/>
      <c r="F1060" s="63"/>
      <c r="G1060" s="63"/>
      <c r="H1060" s="63"/>
    </row>
    <row r="1061" spans="1:8" s="1" customFormat="1" ht="13.5" customHeight="1">
      <c r="A1061" s="100"/>
      <c r="B1061" s="100"/>
      <c r="C1061" s="63"/>
      <c r="D1061" s="63"/>
      <c r="E1061" s="63"/>
      <c r="F1061" s="63"/>
      <c r="G1061" s="63"/>
      <c r="H1061" s="63"/>
    </row>
    <row r="1062" spans="1:8" s="1" customFormat="1" ht="13.5" customHeight="1">
      <c r="A1062" s="100"/>
      <c r="B1062" s="100"/>
      <c r="C1062" s="63"/>
      <c r="D1062" s="63"/>
      <c r="E1062" s="63"/>
      <c r="F1062" s="63"/>
      <c r="G1062" s="63"/>
      <c r="H1062" s="63"/>
    </row>
    <row r="1063" spans="1:8" s="1" customFormat="1" ht="13.5" customHeight="1">
      <c r="A1063" s="100"/>
      <c r="B1063" s="100"/>
      <c r="C1063" s="63"/>
      <c r="D1063" s="63"/>
      <c r="E1063" s="63"/>
      <c r="F1063" s="63"/>
      <c r="G1063" s="63"/>
      <c r="H1063" s="63"/>
    </row>
    <row r="1064" spans="1:8" s="1" customFormat="1" ht="13.5" customHeight="1">
      <c r="A1064" s="100"/>
      <c r="B1064" s="100"/>
      <c r="C1064" s="63"/>
      <c r="D1064" s="63"/>
      <c r="E1064" s="63"/>
      <c r="F1064" s="63"/>
      <c r="G1064" s="63"/>
      <c r="H1064" s="63"/>
    </row>
    <row r="1065" spans="1:8" s="1" customFormat="1" ht="13.5" customHeight="1">
      <c r="A1065" s="100"/>
      <c r="B1065" s="100"/>
      <c r="C1065" s="63"/>
      <c r="D1065" s="63"/>
      <c r="E1065" s="63"/>
      <c r="F1065" s="63"/>
      <c r="G1065" s="63"/>
      <c r="H1065" s="63"/>
    </row>
    <row r="1066" spans="1:8" s="1" customFormat="1" ht="13.5" customHeight="1">
      <c r="A1066" s="100"/>
      <c r="B1066" s="100"/>
      <c r="C1066" s="63"/>
      <c r="D1066" s="63"/>
      <c r="E1066" s="63"/>
      <c r="F1066" s="63"/>
      <c r="G1066" s="63"/>
      <c r="H1066" s="63"/>
    </row>
    <row r="1067" spans="1:8" s="1" customFormat="1" ht="13.5" customHeight="1">
      <c r="A1067" s="100"/>
      <c r="B1067" s="100"/>
      <c r="C1067" s="63"/>
      <c r="D1067" s="63"/>
      <c r="E1067" s="63"/>
      <c r="F1067" s="63"/>
      <c r="G1067" s="63"/>
      <c r="H1067" s="63"/>
    </row>
    <row r="1068" spans="1:8" s="1" customFormat="1" ht="13.5" customHeight="1">
      <c r="A1068" s="100"/>
      <c r="B1068" s="100"/>
      <c r="C1068" s="63"/>
      <c r="D1068" s="63"/>
      <c r="E1068" s="63"/>
      <c r="F1068" s="63"/>
      <c r="G1068" s="63"/>
      <c r="H1068" s="63"/>
    </row>
    <row r="1069" spans="1:8" s="1" customFormat="1" ht="13.5" customHeight="1">
      <c r="A1069" s="100"/>
      <c r="B1069" s="100"/>
      <c r="C1069" s="63"/>
      <c r="D1069" s="63"/>
      <c r="E1069" s="63"/>
      <c r="F1069" s="63"/>
      <c r="G1069" s="63"/>
      <c r="H1069" s="63"/>
    </row>
    <row r="1070" spans="1:8" s="1" customFormat="1" ht="13.5" customHeight="1">
      <c r="A1070" s="100"/>
      <c r="B1070" s="100"/>
      <c r="C1070" s="63"/>
      <c r="D1070" s="63"/>
      <c r="E1070" s="63"/>
      <c r="F1070" s="63"/>
      <c r="G1070" s="63"/>
      <c r="H1070" s="63"/>
    </row>
    <row r="1071" spans="1:8" s="1" customFormat="1" ht="13.5" customHeight="1">
      <c r="A1071" s="100"/>
      <c r="B1071" s="100"/>
      <c r="C1071" s="63"/>
      <c r="D1071" s="63"/>
      <c r="E1071" s="63"/>
      <c r="F1071" s="63"/>
      <c r="G1071" s="63"/>
      <c r="H1071" s="63"/>
    </row>
    <row r="1072" spans="1:8" s="1" customFormat="1" ht="13.5" customHeight="1">
      <c r="A1072" s="100"/>
      <c r="B1072" s="100"/>
      <c r="C1072" s="63"/>
      <c r="D1072" s="63"/>
      <c r="E1072" s="63"/>
      <c r="F1072" s="63"/>
      <c r="G1072" s="63"/>
      <c r="H1072" s="63"/>
    </row>
    <row r="1073" spans="1:8" s="1" customFormat="1" ht="13.5" customHeight="1"/>
    <row r="1074" spans="1:8" s="1" customFormat="1" ht="27.75" customHeight="1">
      <c r="A1074" s="185" t="s">
        <v>178</v>
      </c>
      <c r="B1074" s="186"/>
      <c r="C1074" s="186"/>
      <c r="D1074" s="186"/>
      <c r="E1074" s="186"/>
      <c r="F1074" s="186"/>
      <c r="G1074" s="186"/>
      <c r="H1074" s="186"/>
    </row>
    <row r="1075" spans="1:8" s="1" customFormat="1" ht="13.5" customHeight="1" thickBot="1">
      <c r="A1075" s="135" t="s">
        <v>0</v>
      </c>
      <c r="B1075" s="136"/>
      <c r="C1075" s="165" t="s">
        <v>35</v>
      </c>
      <c r="D1075" s="166"/>
      <c r="E1075" s="166"/>
      <c r="F1075" s="166"/>
      <c r="G1075" s="167"/>
      <c r="H1075" s="171" t="s">
        <v>1</v>
      </c>
    </row>
    <row r="1076" spans="1:8" s="1" customFormat="1" ht="26.25" customHeight="1">
      <c r="A1076" s="137"/>
      <c r="B1076" s="138"/>
      <c r="C1076" s="112" t="s">
        <v>30</v>
      </c>
      <c r="D1076" s="113" t="s">
        <v>31</v>
      </c>
      <c r="E1076" s="113" t="s">
        <v>32</v>
      </c>
      <c r="F1076" s="113" t="s">
        <v>33</v>
      </c>
      <c r="G1076" s="112" t="s">
        <v>4</v>
      </c>
      <c r="H1076" s="172"/>
    </row>
    <row r="1077" spans="1:8" s="1" customFormat="1" ht="13.5" customHeight="1">
      <c r="A1077" s="143" t="s">
        <v>5</v>
      </c>
      <c r="B1077" s="179" t="s">
        <v>6</v>
      </c>
      <c r="C1077" s="61">
        <v>21</v>
      </c>
      <c r="D1077" s="67">
        <v>38</v>
      </c>
      <c r="E1077" s="67">
        <v>16</v>
      </c>
      <c r="F1077" s="67">
        <v>124</v>
      </c>
      <c r="G1077" s="61">
        <v>9</v>
      </c>
      <c r="H1077" s="41">
        <v>208</v>
      </c>
    </row>
    <row r="1078" spans="1:8" s="1" customFormat="1" ht="13.5" customHeight="1">
      <c r="A1078" s="144"/>
      <c r="B1078" s="146"/>
      <c r="C1078" s="62">
        <f>C1077/H1077</f>
        <v>0.10096153846153846</v>
      </c>
      <c r="D1078" s="68">
        <f>D1077/H1077</f>
        <v>0.18269230769230768</v>
      </c>
      <c r="E1078" s="68">
        <f>E1077/H1077</f>
        <v>7.6923076923076927E-2</v>
      </c>
      <c r="F1078" s="68">
        <f>F1077/H1077</f>
        <v>0.59615384615384615</v>
      </c>
      <c r="G1078" s="62">
        <f>G1077/H1077</f>
        <v>4.3269230769230768E-2</v>
      </c>
      <c r="H1078" s="44">
        <v>1</v>
      </c>
    </row>
    <row r="1079" spans="1:8" s="1" customFormat="1" ht="13.5" customHeight="1">
      <c r="A1079" s="144"/>
      <c r="B1079" s="147" t="s">
        <v>7</v>
      </c>
      <c r="C1079" s="61">
        <v>62</v>
      </c>
      <c r="D1079" s="67">
        <v>113</v>
      </c>
      <c r="E1079" s="67">
        <v>54</v>
      </c>
      <c r="F1079" s="67">
        <v>147</v>
      </c>
      <c r="G1079" s="61">
        <v>14</v>
      </c>
      <c r="H1079" s="41">
        <v>390</v>
      </c>
    </row>
    <row r="1080" spans="1:8" s="1" customFormat="1" ht="13.5" customHeight="1">
      <c r="A1080" s="144"/>
      <c r="B1080" s="147"/>
      <c r="C1080" s="62">
        <f>C1079/H1079</f>
        <v>0.15897435897435896</v>
      </c>
      <c r="D1080" s="68">
        <f>D1079/H1079</f>
        <v>0.28974358974358977</v>
      </c>
      <c r="E1080" s="68">
        <f>E1079/H1079</f>
        <v>0.13846153846153847</v>
      </c>
      <c r="F1080" s="68">
        <f>F1079/H1079</f>
        <v>0.37692307692307692</v>
      </c>
      <c r="G1080" s="62">
        <f>G1079/H1079</f>
        <v>3.5897435897435895E-2</v>
      </c>
      <c r="H1080" s="42">
        <v>1</v>
      </c>
    </row>
    <row r="1081" spans="1:8" s="1" customFormat="1" ht="13.5" customHeight="1">
      <c r="A1081" s="144"/>
      <c r="B1081" s="145" t="s">
        <v>8</v>
      </c>
      <c r="C1081" s="64">
        <v>18</v>
      </c>
      <c r="D1081" s="70">
        <v>48</v>
      </c>
      <c r="E1081" s="70">
        <v>48</v>
      </c>
      <c r="F1081" s="70">
        <v>34</v>
      </c>
      <c r="G1081" s="64">
        <v>4</v>
      </c>
      <c r="H1081" s="43">
        <v>152</v>
      </c>
    </row>
    <row r="1082" spans="1:8" s="1" customFormat="1" ht="13.5" customHeight="1">
      <c r="A1082" s="144"/>
      <c r="B1082" s="146"/>
      <c r="C1082" s="62">
        <v>0.11842105263157895</v>
      </c>
      <c r="D1082" s="68">
        <v>0.31578947368421051</v>
      </c>
      <c r="E1082" s="68">
        <v>0.31578947368421051</v>
      </c>
      <c r="F1082" s="68">
        <v>0.22368421052631579</v>
      </c>
      <c r="G1082" s="62">
        <v>2.6315789473684213E-2</v>
      </c>
      <c r="H1082" s="44">
        <v>1</v>
      </c>
    </row>
    <row r="1083" spans="1:8" s="1" customFormat="1" ht="13.5" customHeight="1">
      <c r="A1083" s="144"/>
      <c r="B1083" s="147" t="s">
        <v>9</v>
      </c>
      <c r="C1083" s="61">
        <v>21</v>
      </c>
      <c r="D1083" s="67">
        <v>39</v>
      </c>
      <c r="E1083" s="67">
        <v>39</v>
      </c>
      <c r="F1083" s="67">
        <v>26</v>
      </c>
      <c r="G1083" s="61">
        <v>3</v>
      </c>
      <c r="H1083" s="41">
        <v>128</v>
      </c>
    </row>
    <row r="1084" spans="1:8" s="1" customFormat="1" ht="13.5" customHeight="1">
      <c r="A1084" s="144"/>
      <c r="B1084" s="147"/>
      <c r="C1084" s="63">
        <v>0.1640625</v>
      </c>
      <c r="D1084" s="69">
        <v>0.3046875</v>
      </c>
      <c r="E1084" s="69">
        <v>0.3046875</v>
      </c>
      <c r="F1084" s="69">
        <v>0.203125</v>
      </c>
      <c r="G1084" s="63">
        <v>2.34375E-2</v>
      </c>
      <c r="H1084" s="42">
        <v>1</v>
      </c>
    </row>
    <row r="1085" spans="1:8" s="1" customFormat="1" ht="13.5" customHeight="1">
      <c r="A1085" s="144"/>
      <c r="B1085" s="145" t="s">
        <v>10</v>
      </c>
      <c r="C1085" s="64">
        <v>12</v>
      </c>
      <c r="D1085" s="70">
        <v>33</v>
      </c>
      <c r="E1085" s="70">
        <v>6</v>
      </c>
      <c r="F1085" s="70">
        <v>3</v>
      </c>
      <c r="G1085" s="64">
        <v>0</v>
      </c>
      <c r="H1085" s="43">
        <v>54</v>
      </c>
    </row>
    <row r="1086" spans="1:8" s="1" customFormat="1" ht="13.5" customHeight="1">
      <c r="A1086" s="144"/>
      <c r="B1086" s="202"/>
      <c r="C1086" s="63">
        <v>0.22222222222222221</v>
      </c>
      <c r="D1086" s="69">
        <v>0.61111111111111116</v>
      </c>
      <c r="E1086" s="69">
        <v>0.1111111111111111</v>
      </c>
      <c r="F1086" s="69">
        <v>5.5555555555555552E-2</v>
      </c>
      <c r="G1086" s="63">
        <v>0</v>
      </c>
      <c r="H1086" s="42">
        <v>1</v>
      </c>
    </row>
    <row r="1087" spans="1:8" s="1" customFormat="1" ht="13.5" customHeight="1">
      <c r="A1087" s="170" t="s">
        <v>1</v>
      </c>
      <c r="B1087" s="140"/>
      <c r="C1087" s="14">
        <f>C1077+C1079+C1081+C1083+C1085</f>
        <v>134</v>
      </c>
      <c r="D1087" s="15">
        <f>D1077+D1079+D1081+D1083+D1085</f>
        <v>271</v>
      </c>
      <c r="E1087" s="15">
        <f>E1077+E1079+E1081+E1083+E1085</f>
        <v>163</v>
      </c>
      <c r="F1087" s="15">
        <f>F1077+F1079+F1081+F1083+F1085</f>
        <v>334</v>
      </c>
      <c r="G1087" s="15">
        <f>G1077+G1079+G1081+G1083+G1085</f>
        <v>30</v>
      </c>
      <c r="H1087" s="23">
        <f>SUM(C1087:G1087)</f>
        <v>932</v>
      </c>
    </row>
    <row r="1088" spans="1:8" s="1" customFormat="1" ht="13.5" customHeight="1">
      <c r="A1088" s="141"/>
      <c r="B1088" s="142"/>
      <c r="C1088" s="17">
        <f>C1087/H1087</f>
        <v>0.14377682403433475</v>
      </c>
      <c r="D1088" s="18">
        <f>D1087/H1087</f>
        <v>0.29077253218884119</v>
      </c>
      <c r="E1088" s="18">
        <f>E1087/H1087</f>
        <v>0.17489270386266095</v>
      </c>
      <c r="F1088" s="72">
        <f>F1087/H1087</f>
        <v>0.35836909871244638</v>
      </c>
      <c r="G1088" s="66">
        <f>G1087/H1087</f>
        <v>3.2188841201716736E-2</v>
      </c>
      <c r="H1088" s="24">
        <v>1</v>
      </c>
    </row>
    <row r="1089" spans="1:8" s="1" customFormat="1" ht="8.25" customHeight="1">
      <c r="A1089" s="100"/>
      <c r="B1089" s="100"/>
      <c r="C1089" s="63"/>
      <c r="D1089" s="63"/>
      <c r="E1089" s="63"/>
      <c r="F1089" s="63"/>
      <c r="G1089" s="63"/>
      <c r="H1089" s="63"/>
    </row>
    <row r="1090" spans="1:8" s="1" customFormat="1" ht="13.5" customHeight="1">
      <c r="A1090" s="100"/>
      <c r="B1090" s="100"/>
      <c r="C1090" s="63"/>
      <c r="D1090" s="63"/>
      <c r="E1090" s="63"/>
      <c r="F1090" s="63"/>
      <c r="G1090" s="63"/>
      <c r="H1090" s="63"/>
    </row>
    <row r="1091" spans="1:8" s="1" customFormat="1" ht="13.5" customHeight="1">
      <c r="A1091" s="100"/>
      <c r="B1091" s="100"/>
      <c r="C1091" s="63"/>
      <c r="D1091" s="63"/>
      <c r="E1091" s="63"/>
      <c r="F1091" s="63"/>
      <c r="G1091" s="63"/>
      <c r="H1091" s="63"/>
    </row>
    <row r="1092" spans="1:8" s="1" customFormat="1" ht="13.5" customHeight="1">
      <c r="A1092" s="100"/>
      <c r="B1092" s="100"/>
      <c r="C1092" s="63"/>
      <c r="D1092" s="63"/>
      <c r="E1092" s="63"/>
      <c r="F1092" s="63"/>
      <c r="G1092" s="63"/>
      <c r="H1092" s="63"/>
    </row>
    <row r="1093" spans="1:8" s="1" customFormat="1" ht="13.5" customHeight="1">
      <c r="A1093" s="100"/>
      <c r="B1093" s="100"/>
      <c r="C1093" s="63"/>
      <c r="D1093" s="63"/>
      <c r="E1093" s="63"/>
      <c r="F1093" s="63"/>
      <c r="G1093" s="63"/>
      <c r="H1093" s="63"/>
    </row>
    <row r="1094" spans="1:8" s="1" customFormat="1" ht="13.5" customHeight="1">
      <c r="A1094" s="100"/>
      <c r="B1094" s="100"/>
      <c r="C1094" s="63"/>
      <c r="D1094" s="63"/>
      <c r="E1094" s="63"/>
      <c r="F1094" s="63"/>
      <c r="G1094" s="63"/>
      <c r="H1094" s="63"/>
    </row>
    <row r="1095" spans="1:8" s="1" customFormat="1" ht="13.5" customHeight="1">
      <c r="A1095" s="100"/>
      <c r="B1095" s="100"/>
      <c r="C1095" s="63"/>
      <c r="D1095" s="63"/>
      <c r="E1095" s="63"/>
      <c r="F1095" s="63"/>
      <c r="G1095" s="63"/>
      <c r="H1095" s="63"/>
    </row>
    <row r="1096" spans="1:8" s="1" customFormat="1" ht="13.5" customHeight="1">
      <c r="A1096" s="100"/>
      <c r="B1096" s="100"/>
      <c r="C1096" s="63"/>
      <c r="D1096" s="63"/>
      <c r="E1096" s="63"/>
      <c r="F1096" s="63"/>
      <c r="G1096" s="63"/>
      <c r="H1096" s="63"/>
    </row>
    <row r="1097" spans="1:8" s="1" customFormat="1" ht="13.5" customHeight="1">
      <c r="A1097" s="100"/>
      <c r="B1097" s="100"/>
      <c r="C1097" s="63"/>
      <c r="D1097" s="63"/>
      <c r="E1097" s="63"/>
      <c r="F1097" s="63"/>
      <c r="G1097" s="63"/>
      <c r="H1097" s="63"/>
    </row>
    <row r="1098" spans="1:8" s="1" customFormat="1" ht="13.5" customHeight="1">
      <c r="A1098" s="100"/>
      <c r="B1098" s="100"/>
      <c r="C1098" s="63"/>
      <c r="D1098" s="63"/>
      <c r="E1098" s="63"/>
      <c r="F1098" s="63"/>
      <c r="G1098" s="63"/>
      <c r="H1098" s="63"/>
    </row>
    <row r="1099" spans="1:8" s="1" customFormat="1" ht="13.5" customHeight="1">
      <c r="A1099" s="100"/>
      <c r="B1099" s="100"/>
      <c r="C1099" s="63"/>
      <c r="D1099" s="63"/>
      <c r="E1099" s="63"/>
      <c r="F1099" s="63"/>
      <c r="G1099" s="63"/>
      <c r="H1099" s="63"/>
    </row>
    <row r="1100" spans="1:8" s="1" customFormat="1" ht="13.5" customHeight="1">
      <c r="A1100" s="100"/>
      <c r="B1100" s="100"/>
      <c r="C1100" s="63"/>
      <c r="D1100" s="63"/>
      <c r="E1100" s="63"/>
      <c r="F1100" s="63"/>
      <c r="G1100" s="63"/>
      <c r="H1100" s="63"/>
    </row>
    <row r="1101" spans="1:8" s="1" customFormat="1" ht="13.5" customHeight="1">
      <c r="A1101" s="100"/>
      <c r="B1101" s="100"/>
      <c r="C1101" s="63"/>
      <c r="D1101" s="63"/>
      <c r="E1101" s="63"/>
      <c r="F1101" s="63"/>
      <c r="G1101" s="63"/>
      <c r="H1101" s="63"/>
    </row>
    <row r="1102" spans="1:8" s="1" customFormat="1" ht="13.5" customHeight="1"/>
    <row r="1103" spans="1:8" s="1" customFormat="1" ht="27.75" customHeight="1">
      <c r="A1103" s="185" t="s">
        <v>179</v>
      </c>
      <c r="B1103" s="186"/>
      <c r="C1103" s="186"/>
      <c r="D1103" s="186"/>
      <c r="E1103" s="186"/>
      <c r="F1103" s="186"/>
      <c r="G1103" s="186"/>
      <c r="H1103" s="186"/>
    </row>
    <row r="1104" spans="1:8" s="1" customFormat="1" ht="13.5" customHeight="1" thickBot="1">
      <c r="A1104" s="135" t="s">
        <v>0</v>
      </c>
      <c r="B1104" s="136"/>
      <c r="C1104" s="165" t="s">
        <v>36</v>
      </c>
      <c r="D1104" s="166"/>
      <c r="E1104" s="166"/>
      <c r="F1104" s="166"/>
      <c r="G1104" s="167"/>
      <c r="H1104" s="171" t="s">
        <v>1</v>
      </c>
    </row>
    <row r="1105" spans="1:8" s="1" customFormat="1" ht="27" customHeight="1">
      <c r="A1105" s="137"/>
      <c r="B1105" s="138"/>
      <c r="C1105" s="112" t="s">
        <v>30</v>
      </c>
      <c r="D1105" s="113" t="s">
        <v>31</v>
      </c>
      <c r="E1105" s="113" t="s">
        <v>32</v>
      </c>
      <c r="F1105" s="113" t="s">
        <v>33</v>
      </c>
      <c r="G1105" s="112" t="s">
        <v>4</v>
      </c>
      <c r="H1105" s="172"/>
    </row>
    <row r="1106" spans="1:8" s="1" customFormat="1" ht="13.5" customHeight="1">
      <c r="A1106" s="143" t="s">
        <v>5</v>
      </c>
      <c r="B1106" s="179" t="s">
        <v>6</v>
      </c>
      <c r="C1106" s="61">
        <v>10</v>
      </c>
      <c r="D1106" s="67">
        <v>28</v>
      </c>
      <c r="E1106" s="67">
        <v>7</v>
      </c>
      <c r="F1106" s="67">
        <v>153</v>
      </c>
      <c r="G1106" s="61">
        <v>10</v>
      </c>
      <c r="H1106" s="41">
        <v>208</v>
      </c>
    </row>
    <row r="1107" spans="1:8" s="1" customFormat="1" ht="13.5" customHeight="1">
      <c r="A1107" s="144"/>
      <c r="B1107" s="146"/>
      <c r="C1107" s="62">
        <f>C1106/H1106</f>
        <v>4.807692307692308E-2</v>
      </c>
      <c r="D1107" s="68">
        <f>D1106/H1106</f>
        <v>0.13461538461538461</v>
      </c>
      <c r="E1107" s="68">
        <f>E1106/H1106</f>
        <v>3.3653846153846152E-2</v>
      </c>
      <c r="F1107" s="68">
        <f>F1106/H1106</f>
        <v>0.73557692307692313</v>
      </c>
      <c r="G1107" s="62">
        <f>G1106/H1106</f>
        <v>4.807692307692308E-2</v>
      </c>
      <c r="H1107" s="44">
        <v>1</v>
      </c>
    </row>
    <row r="1108" spans="1:8" s="1" customFormat="1" ht="13.5" customHeight="1">
      <c r="A1108" s="144"/>
      <c r="B1108" s="147" t="s">
        <v>7</v>
      </c>
      <c r="C1108" s="61">
        <v>39</v>
      </c>
      <c r="D1108" s="67">
        <v>83</v>
      </c>
      <c r="E1108" s="67">
        <v>35</v>
      </c>
      <c r="F1108" s="67">
        <v>215</v>
      </c>
      <c r="G1108" s="61">
        <v>18</v>
      </c>
      <c r="H1108" s="41">
        <v>390</v>
      </c>
    </row>
    <row r="1109" spans="1:8" s="1" customFormat="1" ht="13.5" customHeight="1">
      <c r="A1109" s="144"/>
      <c r="B1109" s="147"/>
      <c r="C1109" s="62">
        <f>C1108/H1108</f>
        <v>0.1</v>
      </c>
      <c r="D1109" s="68">
        <f>D1108/H1108</f>
        <v>0.21282051282051281</v>
      </c>
      <c r="E1109" s="68">
        <f>E1108/H1108</f>
        <v>8.9743589743589744E-2</v>
      </c>
      <c r="F1109" s="68">
        <f>F1108/H1108</f>
        <v>0.55128205128205132</v>
      </c>
      <c r="G1109" s="62">
        <f>G1108/H1108</f>
        <v>4.6153846153846156E-2</v>
      </c>
      <c r="H1109" s="42">
        <v>1</v>
      </c>
    </row>
    <row r="1110" spans="1:8" s="1" customFormat="1" ht="13.5" customHeight="1">
      <c r="A1110" s="144"/>
      <c r="B1110" s="145" t="s">
        <v>8</v>
      </c>
      <c r="C1110" s="64">
        <v>12</v>
      </c>
      <c r="D1110" s="70">
        <v>46</v>
      </c>
      <c r="E1110" s="70">
        <v>31</v>
      </c>
      <c r="F1110" s="70">
        <v>57</v>
      </c>
      <c r="G1110" s="64">
        <v>6</v>
      </c>
      <c r="H1110" s="43">
        <v>152</v>
      </c>
    </row>
    <row r="1111" spans="1:8" s="1" customFormat="1" ht="13.5" customHeight="1">
      <c r="A1111" s="144"/>
      <c r="B1111" s="146"/>
      <c r="C1111" s="62">
        <v>7.8947368421052627E-2</v>
      </c>
      <c r="D1111" s="68">
        <v>0.30263157894736842</v>
      </c>
      <c r="E1111" s="68">
        <v>0.20394736842105263</v>
      </c>
      <c r="F1111" s="68">
        <v>0.375</v>
      </c>
      <c r="G1111" s="62">
        <v>3.9473684210526314E-2</v>
      </c>
      <c r="H1111" s="44">
        <v>1</v>
      </c>
    </row>
    <row r="1112" spans="1:8" s="1" customFormat="1" ht="13.5" customHeight="1">
      <c r="A1112" s="144"/>
      <c r="B1112" s="147" t="s">
        <v>9</v>
      </c>
      <c r="C1112" s="61">
        <v>21</v>
      </c>
      <c r="D1112" s="67">
        <v>36</v>
      </c>
      <c r="E1112" s="67">
        <v>31</v>
      </c>
      <c r="F1112" s="67">
        <v>35</v>
      </c>
      <c r="G1112" s="61">
        <v>5</v>
      </c>
      <c r="H1112" s="41">
        <v>128</v>
      </c>
    </row>
    <row r="1113" spans="1:8" s="1" customFormat="1" ht="13.5" customHeight="1">
      <c r="A1113" s="144"/>
      <c r="B1113" s="147"/>
      <c r="C1113" s="63">
        <v>0.1640625</v>
      </c>
      <c r="D1113" s="69">
        <v>0.28125</v>
      </c>
      <c r="E1113" s="69">
        <v>0.2421875</v>
      </c>
      <c r="F1113" s="69">
        <v>0.2734375</v>
      </c>
      <c r="G1113" s="63">
        <v>3.90625E-2</v>
      </c>
      <c r="H1113" s="42">
        <v>1</v>
      </c>
    </row>
    <row r="1114" spans="1:8" s="1" customFormat="1" ht="13.5" customHeight="1">
      <c r="A1114" s="144"/>
      <c r="B1114" s="145" t="s">
        <v>10</v>
      </c>
      <c r="C1114" s="64">
        <v>11</v>
      </c>
      <c r="D1114" s="70">
        <v>26</v>
      </c>
      <c r="E1114" s="70">
        <v>8</v>
      </c>
      <c r="F1114" s="70">
        <v>9</v>
      </c>
      <c r="G1114" s="64">
        <v>0</v>
      </c>
      <c r="H1114" s="43">
        <v>54</v>
      </c>
    </row>
    <row r="1115" spans="1:8" s="1" customFormat="1" ht="13.5" customHeight="1">
      <c r="A1115" s="144"/>
      <c r="B1115" s="202"/>
      <c r="C1115" s="63">
        <v>0.20370370370370369</v>
      </c>
      <c r="D1115" s="69">
        <v>0.48148148148148145</v>
      </c>
      <c r="E1115" s="69">
        <v>0.14814814814814814</v>
      </c>
      <c r="F1115" s="69">
        <v>0.16666666666666669</v>
      </c>
      <c r="G1115" s="63">
        <v>0</v>
      </c>
      <c r="H1115" s="42">
        <v>1</v>
      </c>
    </row>
    <row r="1116" spans="1:8" s="1" customFormat="1" ht="13.5" customHeight="1">
      <c r="A1116" s="170" t="s">
        <v>1</v>
      </c>
      <c r="B1116" s="140"/>
      <c r="C1116" s="14">
        <f>C1106+C1108+C1110+C1112+C1114</f>
        <v>93</v>
      </c>
      <c r="D1116" s="15">
        <f>D1106+D1108+D1110+D1112+D1114</f>
        <v>219</v>
      </c>
      <c r="E1116" s="15">
        <f>E1106+E1108+E1110+E1112+E1114</f>
        <v>112</v>
      </c>
      <c r="F1116" s="15">
        <f>F1106+F1108+F1110+F1112+F1114</f>
        <v>469</v>
      </c>
      <c r="G1116" s="15">
        <f>G1106+G1108+G1110+G1112+G1114</f>
        <v>39</v>
      </c>
      <c r="H1116" s="23">
        <f>SUM(C1116:G1116)</f>
        <v>932</v>
      </c>
    </row>
    <row r="1117" spans="1:8" s="1" customFormat="1" ht="13.5" customHeight="1">
      <c r="A1117" s="141"/>
      <c r="B1117" s="142"/>
      <c r="C1117" s="17">
        <f>C1116/H1116</f>
        <v>9.9785407725321892E-2</v>
      </c>
      <c r="D1117" s="18">
        <f>D1116/H1116</f>
        <v>0.23497854077253219</v>
      </c>
      <c r="E1117" s="18">
        <f>E1116/H1116</f>
        <v>0.12017167381974249</v>
      </c>
      <c r="F1117" s="72">
        <f>F1116/H1116</f>
        <v>0.50321888412017168</v>
      </c>
      <c r="G1117" s="66">
        <f>G1116/H1116</f>
        <v>4.1845493562231759E-2</v>
      </c>
      <c r="H1117" s="24">
        <v>1</v>
      </c>
    </row>
    <row r="1118" spans="1:8" s="1" customFormat="1" ht="9.75" customHeight="1">
      <c r="A1118" s="100"/>
      <c r="B1118" s="100"/>
      <c r="C1118" s="63"/>
      <c r="D1118" s="63"/>
      <c r="E1118" s="63"/>
      <c r="F1118" s="63"/>
      <c r="G1118" s="63"/>
      <c r="H1118" s="63"/>
    </row>
    <row r="1119" spans="1:8" s="1" customFormat="1" ht="13.5" customHeight="1">
      <c r="A1119" s="100"/>
      <c r="B1119" s="100"/>
      <c r="C1119" s="63"/>
      <c r="D1119" s="63"/>
      <c r="E1119" s="63"/>
      <c r="F1119" s="63"/>
      <c r="G1119" s="63"/>
      <c r="H1119" s="63"/>
    </row>
    <row r="1120" spans="1:8" s="1" customFormat="1" ht="13.5" customHeight="1">
      <c r="A1120" s="100"/>
      <c r="B1120" s="100"/>
      <c r="C1120" s="63"/>
      <c r="D1120" s="63"/>
      <c r="E1120" s="63"/>
      <c r="F1120" s="63"/>
      <c r="G1120" s="63"/>
      <c r="H1120" s="63"/>
    </row>
    <row r="1121" spans="1:8" s="1" customFormat="1" ht="13.5" customHeight="1">
      <c r="A1121" s="100"/>
      <c r="B1121" s="100"/>
      <c r="C1121" s="63"/>
      <c r="D1121" s="63"/>
      <c r="E1121" s="63"/>
      <c r="F1121" s="63"/>
      <c r="G1121" s="63"/>
      <c r="H1121" s="63"/>
    </row>
    <row r="1122" spans="1:8" s="1" customFormat="1" ht="13.5" customHeight="1">
      <c r="A1122" s="100"/>
      <c r="B1122" s="100"/>
      <c r="C1122" s="63"/>
      <c r="D1122" s="63"/>
      <c r="E1122" s="63"/>
      <c r="F1122" s="63"/>
      <c r="G1122" s="63"/>
      <c r="H1122" s="63"/>
    </row>
    <row r="1123" spans="1:8" s="1" customFormat="1" ht="13.5" customHeight="1">
      <c r="A1123" s="100"/>
      <c r="B1123" s="100"/>
      <c r="C1123" s="63"/>
      <c r="D1123" s="63"/>
      <c r="E1123" s="63"/>
      <c r="F1123" s="63"/>
      <c r="G1123" s="63"/>
      <c r="H1123" s="63"/>
    </row>
    <row r="1124" spans="1:8" s="1" customFormat="1" ht="13.5" customHeight="1">
      <c r="A1124" s="100"/>
      <c r="B1124" s="100"/>
      <c r="C1124" s="63"/>
      <c r="D1124" s="63"/>
      <c r="E1124" s="63"/>
      <c r="F1124" s="63"/>
      <c r="G1124" s="63"/>
      <c r="H1124" s="63"/>
    </row>
    <row r="1125" spans="1:8" s="1" customFormat="1" ht="13.5" customHeight="1">
      <c r="A1125" s="100"/>
      <c r="B1125" s="100"/>
      <c r="C1125" s="63"/>
      <c r="D1125" s="63"/>
      <c r="E1125" s="63"/>
      <c r="F1125" s="63"/>
      <c r="G1125" s="63"/>
      <c r="H1125" s="63"/>
    </row>
    <row r="1126" spans="1:8" s="1" customFormat="1" ht="13.5" customHeight="1">
      <c r="A1126" s="100"/>
      <c r="B1126" s="100"/>
      <c r="C1126" s="63"/>
      <c r="D1126" s="63"/>
      <c r="E1126" s="63"/>
      <c r="F1126" s="63"/>
      <c r="G1126" s="63"/>
      <c r="H1126" s="63"/>
    </row>
    <row r="1127" spans="1:8" s="1" customFormat="1" ht="13.5" customHeight="1">
      <c r="A1127" s="100"/>
      <c r="B1127" s="100"/>
      <c r="C1127" s="63"/>
      <c r="D1127" s="63"/>
      <c r="E1127" s="63"/>
      <c r="F1127" s="63"/>
      <c r="G1127" s="63"/>
      <c r="H1127" s="63"/>
    </row>
    <row r="1128" spans="1:8" s="1" customFormat="1" ht="13.5" customHeight="1">
      <c r="A1128" s="100"/>
      <c r="B1128" s="100"/>
      <c r="C1128" s="63"/>
      <c r="D1128" s="63"/>
      <c r="E1128" s="63"/>
      <c r="F1128" s="63"/>
      <c r="G1128" s="63"/>
      <c r="H1128" s="63"/>
    </row>
    <row r="1129" spans="1:8" s="1" customFormat="1" ht="13.5" customHeight="1">
      <c r="A1129" s="100"/>
      <c r="B1129" s="100"/>
      <c r="C1129" s="63"/>
      <c r="D1129" s="63"/>
      <c r="E1129" s="63"/>
      <c r="F1129" s="63"/>
      <c r="G1129" s="63"/>
      <c r="H1129" s="63"/>
    </row>
    <row r="1130" spans="1:8" s="1" customFormat="1" ht="13.5" customHeight="1">
      <c r="A1130" s="100"/>
      <c r="B1130" s="100"/>
      <c r="C1130" s="63"/>
      <c r="D1130" s="63"/>
      <c r="E1130" s="63"/>
      <c r="F1130" s="63"/>
      <c r="G1130" s="63"/>
      <c r="H1130" s="63"/>
    </row>
    <row r="1131" spans="1:8" s="1" customFormat="1" ht="13.5" customHeight="1"/>
    <row r="1132" spans="1:8" s="1" customFormat="1" ht="24" customHeight="1">
      <c r="A1132" s="185" t="s">
        <v>180</v>
      </c>
      <c r="B1132" s="185"/>
      <c r="C1132" s="185"/>
      <c r="D1132" s="185"/>
      <c r="E1132" s="185"/>
      <c r="F1132" s="185"/>
      <c r="G1132" s="185"/>
      <c r="H1132" s="185"/>
    </row>
    <row r="1133" spans="1:8" s="1" customFormat="1" ht="13.5" customHeight="1">
      <c r="A1133" s="135" t="s">
        <v>0</v>
      </c>
      <c r="B1133" s="136"/>
      <c r="C1133" s="214" t="s">
        <v>37</v>
      </c>
      <c r="D1133" s="215"/>
      <c r="E1133" s="215"/>
      <c r="F1133" s="215"/>
      <c r="G1133" s="216"/>
      <c r="H1133" s="168" t="s">
        <v>1</v>
      </c>
    </row>
    <row r="1134" spans="1:8" s="1" customFormat="1" ht="27.75" customHeight="1">
      <c r="A1134" s="137"/>
      <c r="B1134" s="138"/>
      <c r="C1134" s="112" t="s">
        <v>30</v>
      </c>
      <c r="D1134" s="113" t="s">
        <v>31</v>
      </c>
      <c r="E1134" s="113" t="s">
        <v>32</v>
      </c>
      <c r="F1134" s="113" t="s">
        <v>33</v>
      </c>
      <c r="G1134" s="112" t="s">
        <v>4</v>
      </c>
      <c r="H1134" s="169"/>
    </row>
    <row r="1135" spans="1:8" s="1" customFormat="1" ht="13.5" customHeight="1">
      <c r="A1135" s="217" t="s">
        <v>5</v>
      </c>
      <c r="B1135" s="179" t="s">
        <v>6</v>
      </c>
      <c r="C1135" s="61">
        <v>2</v>
      </c>
      <c r="D1135" s="67">
        <v>6</v>
      </c>
      <c r="E1135" s="67">
        <v>11</v>
      </c>
      <c r="F1135" s="67">
        <v>179</v>
      </c>
      <c r="G1135" s="61">
        <v>10</v>
      </c>
      <c r="H1135" s="41">
        <v>208</v>
      </c>
    </row>
    <row r="1136" spans="1:8" s="1" customFormat="1" ht="13.5" customHeight="1">
      <c r="A1136" s="218"/>
      <c r="B1136" s="146"/>
      <c r="C1136" s="62">
        <f>C1135/H1135</f>
        <v>9.6153846153846159E-3</v>
      </c>
      <c r="D1136" s="68">
        <f>D1135/H1135</f>
        <v>2.8846153846153848E-2</v>
      </c>
      <c r="E1136" s="68">
        <f>E1135/H1135</f>
        <v>5.2884615384615384E-2</v>
      </c>
      <c r="F1136" s="68">
        <f>F1135/H1135</f>
        <v>0.86057692307692313</v>
      </c>
      <c r="G1136" s="62">
        <f>G1135/H1135</f>
        <v>4.807692307692308E-2</v>
      </c>
      <c r="H1136" s="44">
        <v>1</v>
      </c>
    </row>
    <row r="1137" spans="1:8" s="1" customFormat="1" ht="13.5" customHeight="1">
      <c r="A1137" s="218"/>
      <c r="B1137" s="145" t="s">
        <v>7</v>
      </c>
      <c r="C1137" s="61">
        <v>3</v>
      </c>
      <c r="D1137" s="67">
        <v>20</v>
      </c>
      <c r="E1137" s="67">
        <v>33</v>
      </c>
      <c r="F1137" s="67">
        <v>311</v>
      </c>
      <c r="G1137" s="61">
        <v>23</v>
      </c>
      <c r="H1137" s="41">
        <v>390</v>
      </c>
    </row>
    <row r="1138" spans="1:8" s="1" customFormat="1" ht="13.5" customHeight="1">
      <c r="A1138" s="218"/>
      <c r="B1138" s="146"/>
      <c r="C1138" s="62">
        <f>C1137/H1137</f>
        <v>7.6923076923076927E-3</v>
      </c>
      <c r="D1138" s="68">
        <f>D1137/H1137</f>
        <v>5.128205128205128E-2</v>
      </c>
      <c r="E1138" s="68">
        <f>E1137/H1137</f>
        <v>8.461538461538462E-2</v>
      </c>
      <c r="F1138" s="68">
        <f>F1137/H1137</f>
        <v>0.79743589743589749</v>
      </c>
      <c r="G1138" s="62">
        <f>G1137/H1137</f>
        <v>5.8974358974358973E-2</v>
      </c>
      <c r="H1138" s="42">
        <v>1</v>
      </c>
    </row>
    <row r="1139" spans="1:8" s="1" customFormat="1" ht="13.5" customHeight="1">
      <c r="A1139" s="218"/>
      <c r="B1139" s="145" t="s">
        <v>8</v>
      </c>
      <c r="C1139" s="64">
        <v>1</v>
      </c>
      <c r="D1139" s="70">
        <v>10</v>
      </c>
      <c r="E1139" s="70">
        <v>28</v>
      </c>
      <c r="F1139" s="70">
        <v>106</v>
      </c>
      <c r="G1139" s="64">
        <v>7</v>
      </c>
      <c r="H1139" s="43">
        <v>152</v>
      </c>
    </row>
    <row r="1140" spans="1:8" s="1" customFormat="1" ht="13.5" customHeight="1">
      <c r="A1140" s="218"/>
      <c r="B1140" s="146"/>
      <c r="C1140" s="62">
        <v>6.5789473684210531E-3</v>
      </c>
      <c r="D1140" s="68">
        <v>6.5789473684210523E-2</v>
      </c>
      <c r="E1140" s="68">
        <v>0.18421052631578949</v>
      </c>
      <c r="F1140" s="68">
        <v>0.69736842105263164</v>
      </c>
      <c r="G1140" s="62">
        <v>4.6052631578947373E-2</v>
      </c>
      <c r="H1140" s="44">
        <v>1</v>
      </c>
    </row>
    <row r="1141" spans="1:8" s="1" customFormat="1" ht="13.5" customHeight="1">
      <c r="A1141" s="218"/>
      <c r="B1141" s="145" t="s">
        <v>9</v>
      </c>
      <c r="C1141" s="61">
        <v>2</v>
      </c>
      <c r="D1141" s="67">
        <v>15</v>
      </c>
      <c r="E1141" s="67">
        <v>20</v>
      </c>
      <c r="F1141" s="67">
        <v>87</v>
      </c>
      <c r="G1141" s="61">
        <v>4</v>
      </c>
      <c r="H1141" s="41">
        <v>128</v>
      </c>
    </row>
    <row r="1142" spans="1:8" s="1" customFormat="1" ht="13.5" customHeight="1">
      <c r="A1142" s="218"/>
      <c r="B1142" s="146"/>
      <c r="C1142" s="63">
        <v>1.5625E-2</v>
      </c>
      <c r="D1142" s="69">
        <v>0.1171875</v>
      </c>
      <c r="E1142" s="69">
        <v>0.15625</v>
      </c>
      <c r="F1142" s="69">
        <v>0.6796875</v>
      </c>
      <c r="G1142" s="63">
        <v>3.125E-2</v>
      </c>
      <c r="H1142" s="42">
        <v>1</v>
      </c>
    </row>
    <row r="1143" spans="1:8" s="1" customFormat="1" ht="13.5" customHeight="1">
      <c r="A1143" s="218"/>
      <c r="B1143" s="145" t="s">
        <v>10</v>
      </c>
      <c r="C1143" s="64">
        <v>6</v>
      </c>
      <c r="D1143" s="70">
        <v>22</v>
      </c>
      <c r="E1143" s="70">
        <v>7</v>
      </c>
      <c r="F1143" s="70">
        <v>18</v>
      </c>
      <c r="G1143" s="64">
        <v>1</v>
      </c>
      <c r="H1143" s="43">
        <v>54</v>
      </c>
    </row>
    <row r="1144" spans="1:8" s="1" customFormat="1" ht="13.5" customHeight="1">
      <c r="A1144" s="219"/>
      <c r="B1144" s="202"/>
      <c r="C1144" s="63">
        <v>0.1111111111111111</v>
      </c>
      <c r="D1144" s="69">
        <v>0.40740740740740738</v>
      </c>
      <c r="E1144" s="69">
        <v>0.12962962962962965</v>
      </c>
      <c r="F1144" s="69">
        <v>0.33333333333333337</v>
      </c>
      <c r="G1144" s="63">
        <v>1.8518518518518517E-2</v>
      </c>
      <c r="H1144" s="42">
        <v>1</v>
      </c>
    </row>
    <row r="1145" spans="1:8" s="1" customFormat="1" ht="13.5" customHeight="1">
      <c r="A1145" s="170" t="s">
        <v>1</v>
      </c>
      <c r="B1145" s="140"/>
      <c r="C1145" s="14">
        <f>C1135+C1137+C1139+C1141+C1143</f>
        <v>14</v>
      </c>
      <c r="D1145" s="15">
        <f>D1135+D1137+D1139+D1141+D1143</f>
        <v>73</v>
      </c>
      <c r="E1145" s="15">
        <f>E1135+E1137+E1139+E1141+E1143</f>
        <v>99</v>
      </c>
      <c r="F1145" s="15">
        <f>F1135+F1137+F1139+F1141+F1143</f>
        <v>701</v>
      </c>
      <c r="G1145" s="15">
        <f>G1135+G1137+G1139+G1141+G1143</f>
        <v>45</v>
      </c>
      <c r="H1145" s="23">
        <f>SUM(C1145:G1145)</f>
        <v>932</v>
      </c>
    </row>
    <row r="1146" spans="1:8" s="1" customFormat="1" ht="13.5" customHeight="1">
      <c r="A1146" s="141"/>
      <c r="B1146" s="142"/>
      <c r="C1146" s="17">
        <f>C1145/H1145</f>
        <v>1.5021459227467811E-2</v>
      </c>
      <c r="D1146" s="18">
        <f>D1145/H1145</f>
        <v>7.832618025751073E-2</v>
      </c>
      <c r="E1146" s="18">
        <f>E1145/H1145</f>
        <v>0.10622317596566523</v>
      </c>
      <c r="F1146" s="72">
        <f>F1145/H1145</f>
        <v>0.75214592274678116</v>
      </c>
      <c r="G1146" s="66">
        <f>G1145/H1145</f>
        <v>4.8283261802575105E-2</v>
      </c>
      <c r="H1146" s="24">
        <v>1</v>
      </c>
    </row>
    <row r="1147" spans="1:8" s="1" customFormat="1" ht="9" customHeight="1">
      <c r="A1147" s="100"/>
      <c r="B1147" s="100"/>
      <c r="C1147" s="63"/>
      <c r="D1147" s="63"/>
      <c r="E1147" s="63"/>
      <c r="F1147" s="63"/>
      <c r="G1147" s="63"/>
      <c r="H1147" s="63"/>
    </row>
    <row r="1148" spans="1:8" s="1" customFormat="1" ht="13.5" customHeight="1">
      <c r="A1148" s="100"/>
      <c r="B1148" s="100"/>
      <c r="C1148" s="63"/>
      <c r="D1148" s="63"/>
      <c r="E1148" s="63"/>
      <c r="F1148" s="63"/>
      <c r="G1148" s="63"/>
      <c r="H1148" s="63"/>
    </row>
    <row r="1149" spans="1:8" s="1" customFormat="1" ht="13.5" customHeight="1">
      <c r="A1149" s="100"/>
      <c r="B1149" s="100"/>
      <c r="C1149" s="63"/>
      <c r="D1149" s="63"/>
      <c r="E1149" s="63"/>
      <c r="F1149" s="63"/>
      <c r="G1149" s="63"/>
      <c r="H1149" s="63"/>
    </row>
    <row r="1150" spans="1:8" s="1" customFormat="1" ht="13.5" customHeight="1">
      <c r="A1150" s="100"/>
      <c r="B1150" s="100"/>
      <c r="C1150" s="63"/>
      <c r="D1150" s="63"/>
      <c r="E1150" s="63"/>
      <c r="F1150" s="63"/>
      <c r="G1150" s="63"/>
      <c r="H1150" s="63"/>
    </row>
    <row r="1151" spans="1:8" s="1" customFormat="1" ht="13.5" customHeight="1">
      <c r="A1151" s="100"/>
      <c r="B1151" s="100"/>
      <c r="C1151" s="63"/>
      <c r="D1151" s="63"/>
      <c r="E1151" s="63"/>
      <c r="F1151" s="63"/>
      <c r="G1151" s="63"/>
      <c r="H1151" s="63"/>
    </row>
    <row r="1152" spans="1:8" s="1" customFormat="1" ht="13.5" customHeight="1">
      <c r="A1152" s="100"/>
      <c r="B1152" s="100"/>
      <c r="C1152" s="63"/>
      <c r="D1152" s="63"/>
      <c r="E1152" s="63"/>
      <c r="F1152" s="63"/>
      <c r="G1152" s="63"/>
      <c r="H1152" s="63"/>
    </row>
    <row r="1153" spans="1:8" s="1" customFormat="1" ht="13.5" customHeight="1">
      <c r="A1153" s="100"/>
      <c r="B1153" s="100"/>
      <c r="C1153" s="63"/>
      <c r="D1153" s="63"/>
      <c r="E1153" s="63"/>
      <c r="F1153" s="63"/>
      <c r="G1153" s="63"/>
      <c r="H1153" s="63"/>
    </row>
    <row r="1154" spans="1:8" s="1" customFormat="1" ht="13.5" customHeight="1">
      <c r="A1154" s="100"/>
      <c r="B1154" s="100"/>
      <c r="C1154" s="63"/>
      <c r="D1154" s="63"/>
      <c r="E1154" s="63"/>
      <c r="F1154" s="63"/>
      <c r="G1154" s="63"/>
      <c r="H1154" s="63"/>
    </row>
    <row r="1155" spans="1:8" s="1" customFormat="1" ht="13.5" customHeight="1">
      <c r="A1155" s="100"/>
      <c r="B1155" s="100"/>
      <c r="C1155" s="63"/>
      <c r="D1155" s="63"/>
      <c r="E1155" s="63"/>
      <c r="F1155" s="63"/>
      <c r="G1155" s="63"/>
      <c r="H1155" s="63"/>
    </row>
    <row r="1156" spans="1:8" s="1" customFormat="1" ht="13.5" customHeight="1">
      <c r="A1156" s="100"/>
      <c r="B1156" s="100"/>
      <c r="C1156" s="63"/>
      <c r="D1156" s="63"/>
      <c r="E1156" s="63"/>
      <c r="F1156" s="63"/>
      <c r="G1156" s="63"/>
      <c r="H1156" s="63"/>
    </row>
    <row r="1157" spans="1:8" s="1" customFormat="1" ht="13.5" customHeight="1">
      <c r="A1157" s="100"/>
      <c r="B1157" s="100"/>
      <c r="C1157" s="63"/>
      <c r="D1157" s="63"/>
      <c r="E1157" s="63"/>
      <c r="F1157" s="63"/>
      <c r="G1157" s="63"/>
      <c r="H1157" s="63"/>
    </row>
    <row r="1158" spans="1:8" s="1" customFormat="1" ht="13.5" customHeight="1">
      <c r="A1158" s="100"/>
      <c r="B1158" s="100"/>
      <c r="C1158" s="63"/>
      <c r="D1158" s="63"/>
      <c r="E1158" s="63"/>
      <c r="F1158" s="63"/>
      <c r="G1158" s="63"/>
      <c r="H1158" s="63"/>
    </row>
    <row r="1159" spans="1:8" s="1" customFormat="1" ht="13.5" customHeight="1">
      <c r="A1159" s="100"/>
      <c r="B1159" s="100"/>
      <c r="C1159" s="63"/>
      <c r="D1159" s="63"/>
      <c r="E1159" s="63"/>
      <c r="F1159" s="63"/>
      <c r="G1159" s="63"/>
      <c r="H1159" s="63"/>
    </row>
    <row r="1160" spans="1:8" s="1" customFormat="1" ht="13.5" customHeight="1"/>
    <row r="1161" spans="1:8" s="1" customFormat="1" ht="25.5" customHeight="1">
      <c r="A1161" s="185" t="s">
        <v>272</v>
      </c>
      <c r="B1161" s="186"/>
      <c r="C1161" s="186"/>
      <c r="D1161" s="186"/>
      <c r="E1161" s="186"/>
      <c r="F1161" s="186"/>
      <c r="G1161" s="186"/>
      <c r="H1161" s="186"/>
    </row>
    <row r="1162" spans="1:8" s="1" customFormat="1" ht="13.5" customHeight="1" thickBot="1">
      <c r="A1162" s="135" t="s">
        <v>0</v>
      </c>
      <c r="B1162" s="136"/>
      <c r="C1162" s="165" t="s">
        <v>289</v>
      </c>
      <c r="D1162" s="166"/>
      <c r="E1162" s="166"/>
      <c r="F1162" s="166"/>
      <c r="G1162" s="167"/>
      <c r="H1162" s="171" t="s">
        <v>1</v>
      </c>
    </row>
    <row r="1163" spans="1:8" s="1" customFormat="1" ht="26.25" customHeight="1">
      <c r="A1163" s="137"/>
      <c r="B1163" s="138"/>
      <c r="C1163" s="112" t="s">
        <v>30</v>
      </c>
      <c r="D1163" s="113" t="s">
        <v>31</v>
      </c>
      <c r="E1163" s="113" t="s">
        <v>32</v>
      </c>
      <c r="F1163" s="113" t="s">
        <v>33</v>
      </c>
      <c r="G1163" s="112" t="s">
        <v>4</v>
      </c>
      <c r="H1163" s="172"/>
    </row>
    <row r="1164" spans="1:8" s="1" customFormat="1" ht="13.5" customHeight="1">
      <c r="A1164" s="143" t="s">
        <v>5</v>
      </c>
      <c r="B1164" s="179" t="s">
        <v>6</v>
      </c>
      <c r="C1164" s="61">
        <v>13</v>
      </c>
      <c r="D1164" s="67">
        <v>81</v>
      </c>
      <c r="E1164" s="67">
        <v>59</v>
      </c>
      <c r="F1164" s="67">
        <v>46</v>
      </c>
      <c r="G1164" s="61">
        <v>9</v>
      </c>
      <c r="H1164" s="41">
        <v>208</v>
      </c>
    </row>
    <row r="1165" spans="1:8" s="1" customFormat="1" ht="13.5" customHeight="1">
      <c r="A1165" s="144"/>
      <c r="B1165" s="146"/>
      <c r="C1165" s="62">
        <f>C1164/H1164</f>
        <v>6.25E-2</v>
      </c>
      <c r="D1165" s="68">
        <f>D1164/H1164</f>
        <v>0.38942307692307693</v>
      </c>
      <c r="E1165" s="68">
        <f>E1164/H1164</f>
        <v>0.28365384615384615</v>
      </c>
      <c r="F1165" s="68">
        <f>F1164/H1164</f>
        <v>0.22115384615384615</v>
      </c>
      <c r="G1165" s="62">
        <f>G1164/H1164</f>
        <v>4.3269230769230768E-2</v>
      </c>
      <c r="H1165" s="44">
        <v>1</v>
      </c>
    </row>
    <row r="1166" spans="1:8" s="1" customFormat="1" ht="13.5" customHeight="1">
      <c r="A1166" s="144"/>
      <c r="B1166" s="147" t="s">
        <v>7</v>
      </c>
      <c r="C1166" s="61">
        <v>19</v>
      </c>
      <c r="D1166" s="67">
        <v>152</v>
      </c>
      <c r="E1166" s="67">
        <v>106</v>
      </c>
      <c r="F1166" s="67">
        <v>96</v>
      </c>
      <c r="G1166" s="61">
        <v>17</v>
      </c>
      <c r="H1166" s="41">
        <v>390</v>
      </c>
    </row>
    <row r="1167" spans="1:8" s="1" customFormat="1" ht="13.5" customHeight="1">
      <c r="A1167" s="144"/>
      <c r="B1167" s="147"/>
      <c r="C1167" s="62">
        <f>C1166/H1166</f>
        <v>4.8717948717948718E-2</v>
      </c>
      <c r="D1167" s="68">
        <f>D1166/H1166</f>
        <v>0.38974358974358975</v>
      </c>
      <c r="E1167" s="68">
        <f>E1166/H1166</f>
        <v>0.27179487179487177</v>
      </c>
      <c r="F1167" s="68">
        <f>F1166/H1166</f>
        <v>0.24615384615384617</v>
      </c>
      <c r="G1167" s="62">
        <f>G1166/H1166</f>
        <v>4.3589743589743588E-2</v>
      </c>
      <c r="H1167" s="42">
        <v>1</v>
      </c>
    </row>
    <row r="1168" spans="1:8" s="1" customFormat="1" ht="13.5" customHeight="1">
      <c r="A1168" s="144"/>
      <c r="B1168" s="145" t="s">
        <v>8</v>
      </c>
      <c r="C1168" s="64">
        <v>10</v>
      </c>
      <c r="D1168" s="70">
        <v>56</v>
      </c>
      <c r="E1168" s="70">
        <v>36</v>
      </c>
      <c r="F1168" s="70">
        <v>44</v>
      </c>
      <c r="G1168" s="64">
        <v>6</v>
      </c>
      <c r="H1168" s="43">
        <v>152</v>
      </c>
    </row>
    <row r="1169" spans="1:8" s="1" customFormat="1" ht="13.5" customHeight="1">
      <c r="A1169" s="144"/>
      <c r="B1169" s="146"/>
      <c r="C1169" s="62">
        <v>6.5789473684210523E-2</v>
      </c>
      <c r="D1169" s="68">
        <v>0.36842105263157898</v>
      </c>
      <c r="E1169" s="68">
        <v>0.23684210526315791</v>
      </c>
      <c r="F1169" s="68">
        <v>0.28947368421052633</v>
      </c>
      <c r="G1169" s="62">
        <v>3.9473684210526314E-2</v>
      </c>
      <c r="H1169" s="44">
        <v>1</v>
      </c>
    </row>
    <row r="1170" spans="1:8" s="1" customFormat="1" ht="13.5" customHeight="1">
      <c r="A1170" s="144"/>
      <c r="B1170" s="147" t="s">
        <v>9</v>
      </c>
      <c r="C1170" s="61">
        <v>7</v>
      </c>
      <c r="D1170" s="67">
        <v>65</v>
      </c>
      <c r="E1170" s="67">
        <v>20</v>
      </c>
      <c r="F1170" s="67">
        <v>34</v>
      </c>
      <c r="G1170" s="61">
        <v>2</v>
      </c>
      <c r="H1170" s="41">
        <v>128</v>
      </c>
    </row>
    <row r="1171" spans="1:8" s="1" customFormat="1" ht="13.5" customHeight="1">
      <c r="A1171" s="144"/>
      <c r="B1171" s="147"/>
      <c r="C1171" s="63">
        <v>5.46875E-2</v>
      </c>
      <c r="D1171" s="69">
        <v>0.5078125</v>
      </c>
      <c r="E1171" s="69">
        <v>0.15625</v>
      </c>
      <c r="F1171" s="69">
        <v>0.265625</v>
      </c>
      <c r="G1171" s="63">
        <v>1.5625E-2</v>
      </c>
      <c r="H1171" s="42">
        <v>1</v>
      </c>
    </row>
    <row r="1172" spans="1:8" s="1" customFormat="1" ht="13.5" customHeight="1">
      <c r="A1172" s="144"/>
      <c r="B1172" s="145" t="s">
        <v>10</v>
      </c>
      <c r="C1172" s="64">
        <v>2</v>
      </c>
      <c r="D1172" s="70">
        <v>31</v>
      </c>
      <c r="E1172" s="70">
        <v>8</v>
      </c>
      <c r="F1172" s="70">
        <v>11</v>
      </c>
      <c r="G1172" s="64">
        <v>2</v>
      </c>
      <c r="H1172" s="43">
        <v>54</v>
      </c>
    </row>
    <row r="1173" spans="1:8" s="1" customFormat="1" ht="13.5" customHeight="1">
      <c r="A1173" s="144"/>
      <c r="B1173" s="202"/>
      <c r="C1173" s="63">
        <v>3.7037037037037035E-2</v>
      </c>
      <c r="D1173" s="69">
        <v>0.57407407407407407</v>
      </c>
      <c r="E1173" s="69">
        <v>0.14814814814814814</v>
      </c>
      <c r="F1173" s="69">
        <v>0.20370370370370369</v>
      </c>
      <c r="G1173" s="63">
        <v>3.7037037037037035E-2</v>
      </c>
      <c r="H1173" s="42">
        <v>1</v>
      </c>
    </row>
    <row r="1174" spans="1:8" s="1" customFormat="1" ht="13.5" customHeight="1">
      <c r="A1174" s="170" t="s">
        <v>1</v>
      </c>
      <c r="B1174" s="140"/>
      <c r="C1174" s="14">
        <f>C1164+C1166+C1168+C1170+C1172</f>
        <v>51</v>
      </c>
      <c r="D1174" s="15">
        <f>D1164+D1166+D1168+D1170+D1172</f>
        <v>385</v>
      </c>
      <c r="E1174" s="15">
        <f>E1164+E1166+E1168+E1170+E1172</f>
        <v>229</v>
      </c>
      <c r="F1174" s="15">
        <f>F1164+F1166+F1168+F1170+F1172</f>
        <v>231</v>
      </c>
      <c r="G1174" s="15">
        <f>G1164+G1166+G1168+G1170+G1172</f>
        <v>36</v>
      </c>
      <c r="H1174" s="23">
        <f>SUM(C1174:G1174)</f>
        <v>932</v>
      </c>
    </row>
    <row r="1175" spans="1:8" s="1" customFormat="1" ht="13.5" customHeight="1">
      <c r="A1175" s="141"/>
      <c r="B1175" s="142"/>
      <c r="C1175" s="17">
        <f>C1174/H1174</f>
        <v>5.4721030042918457E-2</v>
      </c>
      <c r="D1175" s="18">
        <f>D1174/H1174</f>
        <v>0.41309012875536483</v>
      </c>
      <c r="E1175" s="18">
        <f>E1174/H1174</f>
        <v>0.24570815450643776</v>
      </c>
      <c r="F1175" s="72">
        <f>F1174/H1174</f>
        <v>0.2478540772532189</v>
      </c>
      <c r="G1175" s="66">
        <f>G1174/H1174</f>
        <v>3.8626609442060089E-2</v>
      </c>
      <c r="H1175" s="24">
        <v>1</v>
      </c>
    </row>
    <row r="1176" spans="1:8" s="1" customFormat="1" ht="8.25" customHeight="1">
      <c r="A1176" s="100"/>
      <c r="B1176" s="100"/>
      <c r="C1176" s="63"/>
      <c r="D1176" s="63"/>
      <c r="E1176" s="63"/>
      <c r="F1176" s="63"/>
      <c r="G1176" s="63"/>
      <c r="H1176" s="63"/>
    </row>
    <row r="1177" spans="1:8" s="1" customFormat="1" ht="13.5" customHeight="1">
      <c r="A1177" s="100"/>
      <c r="B1177" s="100"/>
      <c r="C1177" s="63"/>
      <c r="D1177" s="63"/>
      <c r="E1177" s="63"/>
      <c r="F1177" s="63"/>
      <c r="G1177" s="63"/>
      <c r="H1177" s="63"/>
    </row>
    <row r="1178" spans="1:8" s="1" customFormat="1" ht="13.5" customHeight="1">
      <c r="A1178" s="100"/>
      <c r="B1178" s="100"/>
      <c r="C1178" s="63"/>
      <c r="D1178" s="63"/>
      <c r="E1178" s="63"/>
      <c r="F1178" s="63"/>
      <c r="G1178" s="63"/>
      <c r="H1178" s="63"/>
    </row>
    <row r="1179" spans="1:8" s="1" customFormat="1" ht="13.5" customHeight="1">
      <c r="A1179" s="100"/>
      <c r="B1179" s="100"/>
      <c r="C1179" s="63"/>
      <c r="D1179" s="63"/>
      <c r="E1179" s="63"/>
      <c r="F1179" s="63"/>
      <c r="G1179" s="63"/>
      <c r="H1179" s="63"/>
    </row>
    <row r="1180" spans="1:8" s="1" customFormat="1" ht="13.5" customHeight="1">
      <c r="A1180" s="100"/>
      <c r="B1180" s="100"/>
      <c r="C1180" s="63"/>
      <c r="D1180" s="63"/>
      <c r="E1180" s="63"/>
      <c r="F1180" s="63"/>
      <c r="G1180" s="63"/>
      <c r="H1180" s="63"/>
    </row>
    <row r="1181" spans="1:8" s="1" customFormat="1" ht="13.5" customHeight="1">
      <c r="A1181" s="100"/>
      <c r="B1181" s="100"/>
      <c r="C1181" s="63"/>
      <c r="D1181" s="63"/>
      <c r="E1181" s="63"/>
      <c r="F1181" s="63"/>
      <c r="G1181" s="63"/>
      <c r="H1181" s="63"/>
    </row>
    <row r="1182" spans="1:8" s="1" customFormat="1" ht="13.5" customHeight="1">
      <c r="A1182" s="100"/>
      <c r="B1182" s="100"/>
      <c r="C1182" s="63"/>
      <c r="D1182" s="63"/>
      <c r="E1182" s="63"/>
      <c r="F1182" s="63"/>
      <c r="G1182" s="63"/>
      <c r="H1182" s="63"/>
    </row>
    <row r="1183" spans="1:8" s="1" customFormat="1" ht="13.5" customHeight="1">
      <c r="A1183" s="100"/>
      <c r="B1183" s="100"/>
      <c r="C1183" s="63"/>
      <c r="D1183" s="63"/>
      <c r="E1183" s="63"/>
      <c r="F1183" s="63"/>
      <c r="G1183" s="63"/>
      <c r="H1183" s="63"/>
    </row>
    <row r="1184" spans="1:8" s="1" customFormat="1" ht="13.5" customHeight="1">
      <c r="A1184" s="100"/>
      <c r="B1184" s="100"/>
      <c r="C1184" s="63"/>
      <c r="D1184" s="63"/>
      <c r="E1184" s="63"/>
      <c r="F1184" s="63"/>
      <c r="G1184" s="63"/>
      <c r="H1184" s="63"/>
    </row>
    <row r="1185" spans="1:8" s="1" customFormat="1" ht="13.5" customHeight="1">
      <c r="A1185" s="100"/>
      <c r="B1185" s="100"/>
      <c r="C1185" s="63"/>
      <c r="D1185" s="63"/>
      <c r="E1185" s="63"/>
      <c r="F1185" s="63"/>
      <c r="G1185" s="63"/>
      <c r="H1185" s="63"/>
    </row>
    <row r="1186" spans="1:8" s="1" customFormat="1" ht="13.5" customHeight="1">
      <c r="A1186" s="100"/>
      <c r="B1186" s="100"/>
      <c r="C1186" s="63"/>
      <c r="D1186" s="63"/>
      <c r="E1186" s="63"/>
      <c r="F1186" s="63"/>
      <c r="G1186" s="63"/>
      <c r="H1186" s="63"/>
    </row>
    <row r="1187" spans="1:8" s="1" customFormat="1" ht="13.5" customHeight="1">
      <c r="A1187" s="100"/>
      <c r="B1187" s="100"/>
      <c r="C1187" s="63"/>
      <c r="D1187" s="63"/>
      <c r="E1187" s="63"/>
      <c r="F1187" s="63"/>
      <c r="G1187" s="63"/>
      <c r="H1187" s="63"/>
    </row>
    <row r="1188" spans="1:8" s="1" customFormat="1" ht="13.5" customHeight="1">
      <c r="A1188" s="100"/>
      <c r="B1188" s="100"/>
      <c r="C1188" s="63"/>
      <c r="D1188" s="63"/>
      <c r="E1188" s="63"/>
      <c r="F1188" s="63"/>
      <c r="G1188" s="63"/>
      <c r="H1188" s="63"/>
    </row>
    <row r="1189" spans="1:8" s="1" customFormat="1" ht="13.5" customHeight="1"/>
    <row r="1190" spans="1:8" s="1" customFormat="1" ht="24.75" customHeight="1">
      <c r="A1190" s="185" t="s">
        <v>181</v>
      </c>
      <c r="B1190" s="186"/>
      <c r="C1190" s="186"/>
      <c r="D1190" s="186"/>
      <c r="E1190" s="186"/>
      <c r="F1190" s="186"/>
      <c r="G1190" s="186"/>
      <c r="H1190" s="186"/>
    </row>
    <row r="1191" spans="1:8" s="1" customFormat="1" ht="13.5" customHeight="1" thickBot="1">
      <c r="A1191" s="135" t="s">
        <v>0</v>
      </c>
      <c r="B1191" s="136"/>
      <c r="C1191" s="165" t="s">
        <v>38</v>
      </c>
      <c r="D1191" s="166"/>
      <c r="E1191" s="166"/>
      <c r="F1191" s="166"/>
      <c r="G1191" s="167"/>
      <c r="H1191" s="171" t="s">
        <v>1</v>
      </c>
    </row>
    <row r="1192" spans="1:8" s="1" customFormat="1" ht="27.75" customHeight="1">
      <c r="A1192" s="137"/>
      <c r="B1192" s="138"/>
      <c r="C1192" s="112" t="s">
        <v>30</v>
      </c>
      <c r="D1192" s="113" t="s">
        <v>31</v>
      </c>
      <c r="E1192" s="113" t="s">
        <v>32</v>
      </c>
      <c r="F1192" s="113" t="s">
        <v>33</v>
      </c>
      <c r="G1192" s="112" t="s">
        <v>4</v>
      </c>
      <c r="H1192" s="172"/>
    </row>
    <row r="1193" spans="1:8" s="1" customFormat="1" ht="13.5" customHeight="1">
      <c r="A1193" s="143" t="s">
        <v>5</v>
      </c>
      <c r="B1193" s="179" t="s">
        <v>6</v>
      </c>
      <c r="C1193" s="61">
        <v>2</v>
      </c>
      <c r="D1193" s="67">
        <v>29</v>
      </c>
      <c r="E1193" s="67">
        <v>13</v>
      </c>
      <c r="F1193" s="67">
        <v>120</v>
      </c>
      <c r="G1193" s="61">
        <v>44</v>
      </c>
      <c r="H1193" s="41">
        <v>208</v>
      </c>
    </row>
    <row r="1194" spans="1:8" s="1" customFormat="1" ht="13.5" customHeight="1">
      <c r="A1194" s="144"/>
      <c r="B1194" s="146"/>
      <c r="C1194" s="62">
        <f>C1193/H1193</f>
        <v>9.6153846153846159E-3</v>
      </c>
      <c r="D1194" s="68">
        <f>D1193/H1193</f>
        <v>0.13942307692307693</v>
      </c>
      <c r="E1194" s="68">
        <f>E1193/H1193</f>
        <v>6.25E-2</v>
      </c>
      <c r="F1194" s="68">
        <f>F1193/H1193</f>
        <v>0.57692307692307687</v>
      </c>
      <c r="G1194" s="62">
        <f>G1193/H1193</f>
        <v>0.21153846153846154</v>
      </c>
      <c r="H1194" s="44">
        <v>1</v>
      </c>
    </row>
    <row r="1195" spans="1:8" s="1" customFormat="1" ht="13.5" customHeight="1">
      <c r="A1195" s="144"/>
      <c r="B1195" s="147" t="s">
        <v>7</v>
      </c>
      <c r="C1195" s="61">
        <v>5</v>
      </c>
      <c r="D1195" s="67">
        <v>70</v>
      </c>
      <c r="E1195" s="67">
        <v>24</v>
      </c>
      <c r="F1195" s="67">
        <v>210</v>
      </c>
      <c r="G1195" s="61">
        <v>81</v>
      </c>
      <c r="H1195" s="41">
        <v>390</v>
      </c>
    </row>
    <row r="1196" spans="1:8" s="1" customFormat="1" ht="13.5" customHeight="1">
      <c r="A1196" s="144"/>
      <c r="B1196" s="147"/>
      <c r="C1196" s="62">
        <f>C1195/H1195</f>
        <v>1.282051282051282E-2</v>
      </c>
      <c r="D1196" s="68">
        <f>D1195/H1195</f>
        <v>0.17948717948717949</v>
      </c>
      <c r="E1196" s="68">
        <f>E1195/H1195</f>
        <v>6.1538461538461542E-2</v>
      </c>
      <c r="F1196" s="68">
        <f>F1195/H1195</f>
        <v>0.53846153846153844</v>
      </c>
      <c r="G1196" s="62">
        <f>G1195/H1195</f>
        <v>0.2076923076923077</v>
      </c>
      <c r="H1196" s="42">
        <v>1</v>
      </c>
    </row>
    <row r="1197" spans="1:8" s="1" customFormat="1" ht="13.5" customHeight="1">
      <c r="A1197" s="144"/>
      <c r="B1197" s="145" t="s">
        <v>8</v>
      </c>
      <c r="C1197" s="64">
        <v>7</v>
      </c>
      <c r="D1197" s="70">
        <v>27</v>
      </c>
      <c r="E1197" s="70">
        <v>6</v>
      </c>
      <c r="F1197" s="70">
        <v>84</v>
      </c>
      <c r="G1197" s="64">
        <v>28</v>
      </c>
      <c r="H1197" s="43">
        <v>152</v>
      </c>
    </row>
    <row r="1198" spans="1:8" s="1" customFormat="1" ht="13.5" customHeight="1">
      <c r="A1198" s="144"/>
      <c r="B1198" s="146"/>
      <c r="C1198" s="62">
        <v>4.6052631578947373E-2</v>
      </c>
      <c r="D1198" s="68">
        <v>0.17763157894736842</v>
      </c>
      <c r="E1198" s="68">
        <v>3.9473684210526314E-2</v>
      </c>
      <c r="F1198" s="68">
        <v>0.55263157894736847</v>
      </c>
      <c r="G1198" s="62">
        <v>0.18421052631578949</v>
      </c>
      <c r="H1198" s="44">
        <v>1</v>
      </c>
    </row>
    <row r="1199" spans="1:8" s="1" customFormat="1" ht="13.5" customHeight="1">
      <c r="A1199" s="144"/>
      <c r="B1199" s="147" t="s">
        <v>9</v>
      </c>
      <c r="C1199" s="61">
        <v>12</v>
      </c>
      <c r="D1199" s="67">
        <v>24</v>
      </c>
      <c r="E1199" s="67">
        <v>5</v>
      </c>
      <c r="F1199" s="67">
        <v>61</v>
      </c>
      <c r="G1199" s="61">
        <v>26</v>
      </c>
      <c r="H1199" s="41">
        <v>128</v>
      </c>
    </row>
    <row r="1200" spans="1:8" s="1" customFormat="1" ht="13.5" customHeight="1">
      <c r="A1200" s="144"/>
      <c r="B1200" s="147"/>
      <c r="C1200" s="63">
        <v>9.375E-2</v>
      </c>
      <c r="D1200" s="69">
        <v>0.1875</v>
      </c>
      <c r="E1200" s="69">
        <v>3.90625E-2</v>
      </c>
      <c r="F1200" s="69">
        <v>0.4765625</v>
      </c>
      <c r="G1200" s="63">
        <v>0.203125</v>
      </c>
      <c r="H1200" s="42">
        <v>1</v>
      </c>
    </row>
    <row r="1201" spans="1:8" s="1" customFormat="1" ht="13.5" customHeight="1">
      <c r="A1201" s="144"/>
      <c r="B1201" s="145" t="s">
        <v>10</v>
      </c>
      <c r="C1201" s="64">
        <v>4</v>
      </c>
      <c r="D1201" s="70">
        <v>16</v>
      </c>
      <c r="E1201" s="70">
        <v>4</v>
      </c>
      <c r="F1201" s="70">
        <v>22</v>
      </c>
      <c r="G1201" s="64">
        <v>8</v>
      </c>
      <c r="H1201" s="43">
        <v>54</v>
      </c>
    </row>
    <row r="1202" spans="1:8" s="1" customFormat="1" ht="13.5" customHeight="1">
      <c r="A1202" s="144"/>
      <c r="B1202" s="202"/>
      <c r="C1202" s="63">
        <v>7.407407407407407E-2</v>
      </c>
      <c r="D1202" s="69">
        <v>0.29629629629629628</v>
      </c>
      <c r="E1202" s="69">
        <v>7.407407407407407E-2</v>
      </c>
      <c r="F1202" s="69">
        <v>0.40740740740740738</v>
      </c>
      <c r="G1202" s="63">
        <v>0.14814814814814814</v>
      </c>
      <c r="H1202" s="42">
        <v>1</v>
      </c>
    </row>
    <row r="1203" spans="1:8" s="1" customFormat="1" ht="13.5" customHeight="1">
      <c r="A1203" s="170" t="s">
        <v>1</v>
      </c>
      <c r="B1203" s="140"/>
      <c r="C1203" s="14">
        <f>C1193+C1195+C1197+C1199+C1201</f>
        <v>30</v>
      </c>
      <c r="D1203" s="15">
        <f>D1193+D1195+D1197+D1199+D1201</f>
        <v>166</v>
      </c>
      <c r="E1203" s="15">
        <f>E1193+E1195+E1197+E1199+E1201</f>
        <v>52</v>
      </c>
      <c r="F1203" s="15">
        <f>F1193+F1195+F1197+F1199+F1201</f>
        <v>497</v>
      </c>
      <c r="G1203" s="15">
        <f>G1193+G1195+G1197+G1199+G1201</f>
        <v>187</v>
      </c>
      <c r="H1203" s="23">
        <f>SUM(C1203:G1203)</f>
        <v>932</v>
      </c>
    </row>
    <row r="1204" spans="1:8" s="1" customFormat="1" ht="13.5" customHeight="1">
      <c r="A1204" s="141"/>
      <c r="B1204" s="142"/>
      <c r="C1204" s="17">
        <f>C1203/H1203</f>
        <v>3.2188841201716736E-2</v>
      </c>
      <c r="D1204" s="18">
        <f>D1203/H1203</f>
        <v>0.17811158798283261</v>
      </c>
      <c r="E1204" s="18">
        <f>E1203/H1203</f>
        <v>5.5793991416309016E-2</v>
      </c>
      <c r="F1204" s="72">
        <f>F1203/H1203</f>
        <v>0.53326180257510725</v>
      </c>
      <c r="G1204" s="66">
        <f>G1203/H1203</f>
        <v>0.20064377682403434</v>
      </c>
      <c r="H1204" s="24">
        <v>1</v>
      </c>
    </row>
    <row r="1205" spans="1:8" s="1" customFormat="1" ht="8.25" customHeight="1">
      <c r="A1205" s="100"/>
      <c r="B1205" s="100"/>
      <c r="C1205" s="63"/>
      <c r="D1205" s="63"/>
      <c r="E1205" s="63"/>
      <c r="F1205" s="63"/>
      <c r="G1205" s="63"/>
      <c r="H1205" s="63"/>
    </row>
    <row r="1206" spans="1:8" s="1" customFormat="1" ht="13.5" customHeight="1">
      <c r="A1206" s="100"/>
      <c r="B1206" s="100"/>
      <c r="C1206" s="63"/>
      <c r="D1206" s="63"/>
      <c r="E1206" s="63"/>
      <c r="F1206" s="63"/>
      <c r="G1206" s="63"/>
      <c r="H1206" s="63"/>
    </row>
    <row r="1207" spans="1:8" s="1" customFormat="1" ht="13.5" customHeight="1">
      <c r="A1207" s="100"/>
      <c r="B1207" s="100"/>
      <c r="C1207" s="63"/>
      <c r="D1207" s="63"/>
      <c r="E1207" s="63"/>
      <c r="F1207" s="63"/>
      <c r="G1207" s="63"/>
      <c r="H1207" s="63"/>
    </row>
    <row r="1208" spans="1:8" s="1" customFormat="1" ht="13.5" customHeight="1">
      <c r="A1208" s="100"/>
      <c r="B1208" s="100"/>
      <c r="C1208" s="63"/>
      <c r="D1208" s="63"/>
      <c r="E1208" s="63"/>
      <c r="F1208" s="63"/>
      <c r="G1208" s="63"/>
      <c r="H1208" s="63"/>
    </row>
    <row r="1209" spans="1:8" s="1" customFormat="1" ht="13.5" customHeight="1">
      <c r="A1209" s="100"/>
      <c r="B1209" s="100"/>
      <c r="C1209" s="63"/>
      <c r="D1209" s="63"/>
      <c r="E1209" s="63"/>
      <c r="F1209" s="63"/>
      <c r="G1209" s="63"/>
      <c r="H1209" s="63"/>
    </row>
    <row r="1210" spans="1:8" s="1" customFormat="1" ht="13.5" customHeight="1">
      <c r="A1210" s="100"/>
      <c r="B1210" s="100"/>
      <c r="C1210" s="63"/>
      <c r="D1210" s="63"/>
      <c r="E1210" s="63"/>
      <c r="F1210" s="63"/>
      <c r="G1210" s="63"/>
      <c r="H1210" s="63"/>
    </row>
    <row r="1211" spans="1:8" s="1" customFormat="1" ht="13.5" customHeight="1">
      <c r="A1211" s="100"/>
      <c r="B1211" s="100"/>
      <c r="C1211" s="63"/>
      <c r="D1211" s="63"/>
      <c r="E1211" s="63"/>
      <c r="F1211" s="63"/>
      <c r="G1211" s="63"/>
      <c r="H1211" s="63"/>
    </row>
    <row r="1212" spans="1:8" s="1" customFormat="1" ht="13.5" customHeight="1">
      <c r="A1212" s="100"/>
      <c r="B1212" s="100"/>
      <c r="C1212" s="63"/>
      <c r="D1212" s="63"/>
      <c r="E1212" s="63"/>
      <c r="F1212" s="63"/>
      <c r="G1212" s="63"/>
      <c r="H1212" s="63"/>
    </row>
    <row r="1213" spans="1:8" s="1" customFormat="1" ht="13.5" customHeight="1">
      <c r="A1213" s="100"/>
      <c r="B1213" s="100"/>
      <c r="C1213" s="63"/>
      <c r="D1213" s="63"/>
      <c r="E1213" s="63"/>
      <c r="F1213" s="63"/>
      <c r="G1213" s="63"/>
      <c r="H1213" s="63"/>
    </row>
    <row r="1214" spans="1:8" s="1" customFormat="1" ht="13.5" customHeight="1">
      <c r="A1214" s="100"/>
      <c r="B1214" s="100"/>
      <c r="C1214" s="63"/>
      <c r="D1214" s="63"/>
      <c r="E1214" s="63"/>
      <c r="F1214" s="63"/>
      <c r="G1214" s="63"/>
      <c r="H1214" s="63"/>
    </row>
    <row r="1215" spans="1:8" s="1" customFormat="1" ht="13.5" customHeight="1">
      <c r="A1215" s="100"/>
      <c r="B1215" s="100"/>
      <c r="C1215" s="63"/>
      <c r="D1215" s="63"/>
      <c r="E1215" s="63"/>
      <c r="F1215" s="63"/>
      <c r="G1215" s="63"/>
      <c r="H1215" s="63"/>
    </row>
    <row r="1216" spans="1:8" s="1" customFormat="1" ht="13.5" customHeight="1">
      <c r="A1216" s="100"/>
      <c r="B1216" s="100"/>
      <c r="C1216" s="63"/>
      <c r="D1216" s="63"/>
      <c r="E1216" s="63"/>
      <c r="F1216" s="63"/>
      <c r="G1216" s="63"/>
      <c r="H1216" s="63"/>
    </row>
    <row r="1217" spans="1:8" s="1" customFormat="1" ht="13.5" customHeight="1">
      <c r="A1217" s="100"/>
      <c r="B1217" s="100"/>
      <c r="C1217" s="63"/>
      <c r="D1217" s="63"/>
      <c r="E1217" s="63"/>
      <c r="F1217" s="63"/>
      <c r="G1217" s="63"/>
      <c r="H1217" s="63"/>
    </row>
    <row r="1218" spans="1:8" s="1" customFormat="1" ht="13.5" customHeight="1"/>
    <row r="1219" spans="1:8" s="1" customFormat="1" ht="29.25" customHeight="1">
      <c r="A1219" s="185" t="s">
        <v>182</v>
      </c>
      <c r="B1219" s="186"/>
      <c r="C1219" s="186"/>
      <c r="D1219" s="186"/>
      <c r="E1219" s="186"/>
      <c r="F1219" s="186"/>
      <c r="G1219" s="186"/>
      <c r="H1219" s="186"/>
    </row>
    <row r="1220" spans="1:8" s="1" customFormat="1" ht="13.5" customHeight="1" thickBot="1">
      <c r="A1220" s="135" t="s">
        <v>0</v>
      </c>
      <c r="B1220" s="136"/>
      <c r="C1220" s="165" t="s">
        <v>39</v>
      </c>
      <c r="D1220" s="166"/>
      <c r="E1220" s="166"/>
      <c r="F1220" s="166"/>
      <c r="G1220" s="167"/>
      <c r="H1220" s="171" t="s">
        <v>1</v>
      </c>
    </row>
    <row r="1221" spans="1:8" s="1" customFormat="1" ht="27" customHeight="1">
      <c r="A1221" s="137"/>
      <c r="B1221" s="138"/>
      <c r="C1221" s="112" t="s">
        <v>30</v>
      </c>
      <c r="D1221" s="113" t="s">
        <v>31</v>
      </c>
      <c r="E1221" s="113" t="s">
        <v>32</v>
      </c>
      <c r="F1221" s="113" t="s">
        <v>33</v>
      </c>
      <c r="G1221" s="112" t="s">
        <v>4</v>
      </c>
      <c r="H1221" s="172"/>
    </row>
    <row r="1222" spans="1:8" s="1" customFormat="1" ht="13.5" customHeight="1">
      <c r="A1222" s="143" t="s">
        <v>5</v>
      </c>
      <c r="B1222" s="179" t="s">
        <v>6</v>
      </c>
      <c r="C1222" s="61">
        <v>60</v>
      </c>
      <c r="D1222" s="67">
        <v>65</v>
      </c>
      <c r="E1222" s="67">
        <v>14</v>
      </c>
      <c r="F1222" s="67">
        <v>25</v>
      </c>
      <c r="G1222" s="61">
        <v>44</v>
      </c>
      <c r="H1222" s="41">
        <v>208</v>
      </c>
    </row>
    <row r="1223" spans="1:8" s="1" customFormat="1" ht="13.5" customHeight="1">
      <c r="A1223" s="144"/>
      <c r="B1223" s="146"/>
      <c r="C1223" s="62">
        <f>C1222/H1222</f>
        <v>0.28846153846153844</v>
      </c>
      <c r="D1223" s="68">
        <f>D1222/H1222</f>
        <v>0.3125</v>
      </c>
      <c r="E1223" s="68">
        <f>E1222/H1222</f>
        <v>6.7307692307692304E-2</v>
      </c>
      <c r="F1223" s="68">
        <f>F1222/H1222</f>
        <v>0.1201923076923077</v>
      </c>
      <c r="G1223" s="62">
        <f>G1222/H1222</f>
        <v>0.21153846153846154</v>
      </c>
      <c r="H1223" s="44">
        <v>1</v>
      </c>
    </row>
    <row r="1224" spans="1:8" s="1" customFormat="1" ht="13.5" customHeight="1">
      <c r="A1224" s="144"/>
      <c r="B1224" s="147" t="s">
        <v>7</v>
      </c>
      <c r="C1224" s="61">
        <v>85</v>
      </c>
      <c r="D1224" s="67">
        <v>164</v>
      </c>
      <c r="E1224" s="67">
        <v>34</v>
      </c>
      <c r="F1224" s="67">
        <v>24</v>
      </c>
      <c r="G1224" s="61">
        <v>83</v>
      </c>
      <c r="H1224" s="41">
        <v>390</v>
      </c>
    </row>
    <row r="1225" spans="1:8" s="1" customFormat="1" ht="13.5" customHeight="1">
      <c r="A1225" s="144"/>
      <c r="B1225" s="147"/>
      <c r="C1225" s="62">
        <f>C1224/H1224</f>
        <v>0.21794871794871795</v>
      </c>
      <c r="D1225" s="68">
        <f>D1224/H1224</f>
        <v>0.42051282051282052</v>
      </c>
      <c r="E1225" s="68">
        <f>E1224/H1224</f>
        <v>8.7179487179487175E-2</v>
      </c>
      <c r="F1225" s="68">
        <f>F1224/H1224</f>
        <v>6.1538461538461542E-2</v>
      </c>
      <c r="G1225" s="62">
        <f>G1224/H1224</f>
        <v>0.21282051282051281</v>
      </c>
      <c r="H1225" s="42">
        <v>1</v>
      </c>
    </row>
    <row r="1226" spans="1:8" s="1" customFormat="1" ht="13.5" customHeight="1">
      <c r="A1226" s="144"/>
      <c r="B1226" s="145" t="s">
        <v>8</v>
      </c>
      <c r="C1226" s="64">
        <v>29</v>
      </c>
      <c r="D1226" s="70">
        <v>75</v>
      </c>
      <c r="E1226" s="70">
        <v>11</v>
      </c>
      <c r="F1226" s="70">
        <v>10</v>
      </c>
      <c r="G1226" s="64">
        <v>27</v>
      </c>
      <c r="H1226" s="43">
        <v>152</v>
      </c>
    </row>
    <row r="1227" spans="1:8" s="1" customFormat="1" ht="13.5" customHeight="1">
      <c r="A1227" s="144"/>
      <c r="B1227" s="146"/>
      <c r="C1227" s="62">
        <v>0.19078947368421051</v>
      </c>
      <c r="D1227" s="68">
        <v>0.49342105263157898</v>
      </c>
      <c r="E1227" s="68">
        <v>7.2368421052631582E-2</v>
      </c>
      <c r="F1227" s="68">
        <v>6.5789473684210523E-2</v>
      </c>
      <c r="G1227" s="62">
        <v>0.17763157894736842</v>
      </c>
      <c r="H1227" s="44">
        <v>1</v>
      </c>
    </row>
    <row r="1228" spans="1:8" s="1" customFormat="1" ht="13.5" customHeight="1">
      <c r="A1228" s="144"/>
      <c r="B1228" s="147" t="s">
        <v>9</v>
      </c>
      <c r="C1228" s="61">
        <v>18</v>
      </c>
      <c r="D1228" s="67">
        <v>57</v>
      </c>
      <c r="E1228" s="67">
        <v>10</v>
      </c>
      <c r="F1228" s="67">
        <v>17</v>
      </c>
      <c r="G1228" s="61">
        <v>26</v>
      </c>
      <c r="H1228" s="41">
        <v>128</v>
      </c>
    </row>
    <row r="1229" spans="1:8" s="1" customFormat="1" ht="13.5" customHeight="1">
      <c r="A1229" s="144"/>
      <c r="B1229" s="147"/>
      <c r="C1229" s="63">
        <v>0.140625</v>
      </c>
      <c r="D1229" s="69">
        <v>0.4453125</v>
      </c>
      <c r="E1229" s="69">
        <v>7.8125E-2</v>
      </c>
      <c r="F1229" s="69">
        <v>0.1328125</v>
      </c>
      <c r="G1229" s="63">
        <v>0.203125</v>
      </c>
      <c r="H1229" s="42">
        <v>1</v>
      </c>
    </row>
    <row r="1230" spans="1:8" s="1" customFormat="1" ht="13.5" customHeight="1">
      <c r="A1230" s="144"/>
      <c r="B1230" s="145" t="s">
        <v>10</v>
      </c>
      <c r="C1230" s="64">
        <v>11</v>
      </c>
      <c r="D1230" s="70">
        <v>28</v>
      </c>
      <c r="E1230" s="70">
        <v>5</v>
      </c>
      <c r="F1230" s="70">
        <v>3</v>
      </c>
      <c r="G1230" s="64">
        <v>7</v>
      </c>
      <c r="H1230" s="43">
        <v>54</v>
      </c>
    </row>
    <row r="1231" spans="1:8" s="1" customFormat="1" ht="13.5" customHeight="1">
      <c r="A1231" s="144"/>
      <c r="B1231" s="202"/>
      <c r="C1231" s="63">
        <v>0.20370370370370369</v>
      </c>
      <c r="D1231" s="69">
        <v>0.5185185185185186</v>
      </c>
      <c r="E1231" s="69">
        <v>9.2592592592592601E-2</v>
      </c>
      <c r="F1231" s="69">
        <v>5.5555555555555552E-2</v>
      </c>
      <c r="G1231" s="63">
        <v>0.12962962962962965</v>
      </c>
      <c r="H1231" s="42">
        <v>1</v>
      </c>
    </row>
    <row r="1232" spans="1:8" s="1" customFormat="1" ht="13.5" customHeight="1">
      <c r="A1232" s="170" t="s">
        <v>1</v>
      </c>
      <c r="B1232" s="140"/>
      <c r="C1232" s="14">
        <f>C1222+C1224+C1226+C1228+C1230</f>
        <v>203</v>
      </c>
      <c r="D1232" s="15">
        <f>D1222+D1224+D1226+D1228+D1230</f>
        <v>389</v>
      </c>
      <c r="E1232" s="15">
        <f>E1222+E1224+E1226+E1228+E1230</f>
        <v>74</v>
      </c>
      <c r="F1232" s="15">
        <f>F1222+F1224+F1226+F1228+F1230</f>
        <v>79</v>
      </c>
      <c r="G1232" s="15">
        <f>G1222+G1224+G1226+G1228+G1230</f>
        <v>187</v>
      </c>
      <c r="H1232" s="23">
        <f>SUM(C1232:G1232)</f>
        <v>932</v>
      </c>
    </row>
    <row r="1233" spans="1:8" s="1" customFormat="1" ht="13.5" customHeight="1">
      <c r="A1233" s="141"/>
      <c r="B1233" s="142"/>
      <c r="C1233" s="17">
        <f>C1232/H1232</f>
        <v>0.21781115879828325</v>
      </c>
      <c r="D1233" s="18">
        <f>D1232/H1232</f>
        <v>0.41738197424892703</v>
      </c>
      <c r="E1233" s="18">
        <f>E1232/H1232</f>
        <v>7.9399141630901282E-2</v>
      </c>
      <c r="F1233" s="72">
        <f>F1232/H1232</f>
        <v>8.4763948497854083E-2</v>
      </c>
      <c r="G1233" s="66">
        <f>G1232/H1232</f>
        <v>0.20064377682403434</v>
      </c>
      <c r="H1233" s="24">
        <v>1</v>
      </c>
    </row>
    <row r="1234" spans="1:8" s="1" customFormat="1" ht="8.25" customHeight="1">
      <c r="A1234" s="100"/>
      <c r="B1234" s="100"/>
      <c r="C1234" s="63"/>
      <c r="D1234" s="63"/>
      <c r="E1234" s="63"/>
      <c r="F1234" s="63"/>
      <c r="G1234" s="63"/>
      <c r="H1234" s="63"/>
    </row>
    <row r="1235" spans="1:8" s="1" customFormat="1" ht="13.5" customHeight="1">
      <c r="A1235" s="100"/>
      <c r="B1235" s="100"/>
      <c r="C1235" s="63"/>
      <c r="D1235" s="63"/>
      <c r="E1235" s="63"/>
      <c r="F1235" s="63"/>
      <c r="G1235" s="63"/>
      <c r="H1235" s="63"/>
    </row>
    <row r="1236" spans="1:8" s="1" customFormat="1" ht="13.5" customHeight="1">
      <c r="A1236" s="100"/>
      <c r="B1236" s="100"/>
      <c r="C1236" s="63"/>
      <c r="D1236" s="63"/>
      <c r="E1236" s="63"/>
      <c r="F1236" s="63"/>
      <c r="G1236" s="63"/>
      <c r="H1236" s="63"/>
    </row>
    <row r="1237" spans="1:8" s="1" customFormat="1" ht="13.5" customHeight="1">
      <c r="A1237" s="100"/>
      <c r="B1237" s="100"/>
      <c r="C1237" s="63"/>
      <c r="D1237" s="63"/>
      <c r="E1237" s="63"/>
      <c r="F1237" s="63"/>
      <c r="G1237" s="63"/>
      <c r="H1237" s="63"/>
    </row>
    <row r="1238" spans="1:8" s="1" customFormat="1" ht="13.5" customHeight="1">
      <c r="A1238" s="100"/>
      <c r="B1238" s="100"/>
      <c r="C1238" s="63"/>
      <c r="D1238" s="63"/>
      <c r="E1238" s="63"/>
      <c r="F1238" s="63"/>
      <c r="G1238" s="63"/>
      <c r="H1238" s="63"/>
    </row>
    <row r="1239" spans="1:8" s="1" customFormat="1" ht="13.5" customHeight="1">
      <c r="A1239" s="100"/>
      <c r="B1239" s="100"/>
      <c r="C1239" s="63"/>
      <c r="D1239" s="63"/>
      <c r="E1239" s="63"/>
      <c r="F1239" s="63"/>
      <c r="G1239" s="63"/>
      <c r="H1239" s="63"/>
    </row>
    <row r="1240" spans="1:8" s="1" customFormat="1" ht="13.5" customHeight="1">
      <c r="A1240" s="100"/>
      <c r="B1240" s="100"/>
      <c r="C1240" s="63"/>
      <c r="D1240" s="63"/>
      <c r="E1240" s="63"/>
      <c r="F1240" s="63"/>
      <c r="G1240" s="63"/>
      <c r="H1240" s="63"/>
    </row>
    <row r="1241" spans="1:8" s="1" customFormat="1" ht="13.5" customHeight="1">
      <c r="A1241" s="100"/>
      <c r="B1241" s="100"/>
      <c r="C1241" s="63"/>
      <c r="D1241" s="63"/>
      <c r="E1241" s="63"/>
      <c r="F1241" s="63"/>
      <c r="G1241" s="63"/>
      <c r="H1241" s="63"/>
    </row>
    <row r="1242" spans="1:8" s="1" customFormat="1" ht="13.5" customHeight="1">
      <c r="A1242" s="100"/>
      <c r="B1242" s="100"/>
      <c r="C1242" s="63"/>
      <c r="D1242" s="63"/>
      <c r="E1242" s="63"/>
      <c r="F1242" s="63"/>
      <c r="G1242" s="63"/>
      <c r="H1242" s="63"/>
    </row>
    <row r="1243" spans="1:8" s="1" customFormat="1" ht="13.5" customHeight="1">
      <c r="A1243" s="100"/>
      <c r="B1243" s="100"/>
      <c r="C1243" s="63"/>
      <c r="D1243" s="63"/>
      <c r="E1243" s="63"/>
      <c r="F1243" s="63"/>
      <c r="G1243" s="63"/>
      <c r="H1243" s="63"/>
    </row>
    <row r="1244" spans="1:8" s="1" customFormat="1" ht="13.5" customHeight="1">
      <c r="A1244" s="100"/>
      <c r="B1244" s="100"/>
      <c r="C1244" s="63"/>
      <c r="D1244" s="63"/>
      <c r="E1244" s="63"/>
      <c r="F1244" s="63"/>
      <c r="G1244" s="63"/>
      <c r="H1244" s="63"/>
    </row>
    <row r="1245" spans="1:8" s="1" customFormat="1" ht="13.5" customHeight="1">
      <c r="A1245" s="100"/>
      <c r="B1245" s="100"/>
      <c r="C1245" s="63"/>
      <c r="D1245" s="63"/>
      <c r="E1245" s="63"/>
      <c r="F1245" s="63"/>
      <c r="G1245" s="63"/>
      <c r="H1245" s="63"/>
    </row>
    <row r="1246" spans="1:8" s="1" customFormat="1" ht="13.5" customHeight="1">
      <c r="A1246" s="100"/>
      <c r="B1246" s="100"/>
      <c r="C1246" s="63"/>
      <c r="D1246" s="63"/>
      <c r="E1246" s="63"/>
      <c r="F1246" s="63"/>
      <c r="G1246" s="63"/>
      <c r="H1246" s="63"/>
    </row>
    <row r="1247" spans="1:8" s="1" customFormat="1" ht="13.5" customHeight="1"/>
    <row r="1248" spans="1:8" s="1" customFormat="1" ht="26.25" customHeight="1">
      <c r="A1248" s="185" t="s">
        <v>183</v>
      </c>
      <c r="B1248" s="186"/>
      <c r="C1248" s="186"/>
      <c r="D1248" s="186"/>
      <c r="E1248" s="186"/>
      <c r="F1248" s="186"/>
      <c r="G1248" s="186"/>
      <c r="H1248" s="186"/>
    </row>
    <row r="1249" spans="1:8" s="1" customFormat="1" ht="13.5" customHeight="1" thickBot="1">
      <c r="A1249" s="135" t="s">
        <v>0</v>
      </c>
      <c r="B1249" s="136"/>
      <c r="C1249" s="165" t="s">
        <v>40</v>
      </c>
      <c r="D1249" s="166"/>
      <c r="E1249" s="166"/>
      <c r="F1249" s="166"/>
      <c r="G1249" s="167"/>
      <c r="H1249" s="171" t="s">
        <v>1</v>
      </c>
    </row>
    <row r="1250" spans="1:8" s="1" customFormat="1" ht="27.75" customHeight="1">
      <c r="A1250" s="137"/>
      <c r="B1250" s="138"/>
      <c r="C1250" s="112" t="s">
        <v>30</v>
      </c>
      <c r="D1250" s="113" t="s">
        <v>31</v>
      </c>
      <c r="E1250" s="113" t="s">
        <v>32</v>
      </c>
      <c r="F1250" s="113" t="s">
        <v>33</v>
      </c>
      <c r="G1250" s="112" t="s">
        <v>4</v>
      </c>
      <c r="H1250" s="172"/>
    </row>
    <row r="1251" spans="1:8" s="1" customFormat="1" ht="13.5" customHeight="1">
      <c r="A1251" s="143" t="s">
        <v>5</v>
      </c>
      <c r="B1251" s="179" t="s">
        <v>6</v>
      </c>
      <c r="C1251" s="61">
        <v>12</v>
      </c>
      <c r="D1251" s="67">
        <v>82</v>
      </c>
      <c r="E1251" s="67">
        <v>23</v>
      </c>
      <c r="F1251" s="67">
        <v>46</v>
      </c>
      <c r="G1251" s="61">
        <v>45</v>
      </c>
      <c r="H1251" s="41">
        <v>208</v>
      </c>
    </row>
    <row r="1252" spans="1:8" s="1" customFormat="1" ht="13.5" customHeight="1">
      <c r="A1252" s="144"/>
      <c r="B1252" s="146"/>
      <c r="C1252" s="62">
        <f>C1251/H1251</f>
        <v>5.7692307692307696E-2</v>
      </c>
      <c r="D1252" s="68">
        <f>D1251/H1251</f>
        <v>0.39423076923076922</v>
      </c>
      <c r="E1252" s="68">
        <f>E1251/H1251</f>
        <v>0.11057692307692307</v>
      </c>
      <c r="F1252" s="68">
        <f>F1251/H1251</f>
        <v>0.22115384615384615</v>
      </c>
      <c r="G1252" s="62">
        <f>G1251/H1251</f>
        <v>0.21634615384615385</v>
      </c>
      <c r="H1252" s="44">
        <v>1</v>
      </c>
    </row>
    <row r="1253" spans="1:8" s="1" customFormat="1" ht="13.5" customHeight="1">
      <c r="A1253" s="144"/>
      <c r="B1253" s="147" t="s">
        <v>7</v>
      </c>
      <c r="C1253" s="61">
        <v>40</v>
      </c>
      <c r="D1253" s="67">
        <v>173</v>
      </c>
      <c r="E1253" s="67">
        <v>33</v>
      </c>
      <c r="F1253" s="67">
        <v>74</v>
      </c>
      <c r="G1253" s="61">
        <v>70</v>
      </c>
      <c r="H1253" s="41">
        <v>390</v>
      </c>
    </row>
    <row r="1254" spans="1:8" s="1" customFormat="1" ht="13.5" customHeight="1">
      <c r="A1254" s="144"/>
      <c r="B1254" s="147"/>
      <c r="C1254" s="62">
        <f>C1253/H1253</f>
        <v>0.10256410256410256</v>
      </c>
      <c r="D1254" s="68">
        <f>D1253/H1253</f>
        <v>0.44358974358974357</v>
      </c>
      <c r="E1254" s="68">
        <f>E1253/H1253</f>
        <v>8.461538461538462E-2</v>
      </c>
      <c r="F1254" s="68">
        <f>F1253/H1253</f>
        <v>0.18974358974358974</v>
      </c>
      <c r="G1254" s="62">
        <f>G1253/H1253</f>
        <v>0.17948717948717949</v>
      </c>
      <c r="H1254" s="42">
        <v>1</v>
      </c>
    </row>
    <row r="1255" spans="1:8" s="1" customFormat="1" ht="13.5" customHeight="1">
      <c r="A1255" s="144"/>
      <c r="B1255" s="145" t="s">
        <v>8</v>
      </c>
      <c r="C1255" s="64">
        <v>18</v>
      </c>
      <c r="D1255" s="70">
        <v>63</v>
      </c>
      <c r="E1255" s="70">
        <v>17</v>
      </c>
      <c r="F1255" s="70">
        <v>26</v>
      </c>
      <c r="G1255" s="64">
        <v>28</v>
      </c>
      <c r="H1255" s="43">
        <v>152</v>
      </c>
    </row>
    <row r="1256" spans="1:8" s="1" customFormat="1" ht="13.5" customHeight="1">
      <c r="A1256" s="144"/>
      <c r="B1256" s="146"/>
      <c r="C1256" s="62">
        <v>0.11842105263157895</v>
      </c>
      <c r="D1256" s="68">
        <v>0.41447368421052633</v>
      </c>
      <c r="E1256" s="68">
        <v>0.1118421052631579</v>
      </c>
      <c r="F1256" s="68">
        <v>0.17105263157894737</v>
      </c>
      <c r="G1256" s="62">
        <v>0.18421052631578949</v>
      </c>
      <c r="H1256" s="44">
        <v>1</v>
      </c>
    </row>
    <row r="1257" spans="1:8" s="1" customFormat="1" ht="13.5" customHeight="1">
      <c r="A1257" s="144"/>
      <c r="B1257" s="147" t="s">
        <v>9</v>
      </c>
      <c r="C1257" s="61">
        <v>27</v>
      </c>
      <c r="D1257" s="67">
        <v>44</v>
      </c>
      <c r="E1257" s="67">
        <v>10</v>
      </c>
      <c r="F1257" s="67">
        <v>22</v>
      </c>
      <c r="G1257" s="61">
        <v>25</v>
      </c>
      <c r="H1257" s="41">
        <v>128</v>
      </c>
    </row>
    <row r="1258" spans="1:8" s="1" customFormat="1" ht="13.5" customHeight="1">
      <c r="A1258" s="144"/>
      <c r="B1258" s="147"/>
      <c r="C1258" s="63">
        <v>0.2109375</v>
      </c>
      <c r="D1258" s="69">
        <v>0.34375</v>
      </c>
      <c r="E1258" s="69">
        <v>7.8125E-2</v>
      </c>
      <c r="F1258" s="69">
        <v>0.171875</v>
      </c>
      <c r="G1258" s="63">
        <v>0.1953125</v>
      </c>
      <c r="H1258" s="42">
        <v>1</v>
      </c>
    </row>
    <row r="1259" spans="1:8" s="1" customFormat="1" ht="13.5" customHeight="1">
      <c r="A1259" s="144"/>
      <c r="B1259" s="145" t="s">
        <v>10</v>
      </c>
      <c r="C1259" s="64">
        <v>16</v>
      </c>
      <c r="D1259" s="70">
        <v>18</v>
      </c>
      <c r="E1259" s="70">
        <v>6</v>
      </c>
      <c r="F1259" s="70">
        <v>7</v>
      </c>
      <c r="G1259" s="64">
        <v>7</v>
      </c>
      <c r="H1259" s="43">
        <v>54</v>
      </c>
    </row>
    <row r="1260" spans="1:8" s="1" customFormat="1" ht="13.5" customHeight="1">
      <c r="A1260" s="144"/>
      <c r="B1260" s="202"/>
      <c r="C1260" s="63">
        <v>0.29629629629629628</v>
      </c>
      <c r="D1260" s="69">
        <v>0.33333333333333337</v>
      </c>
      <c r="E1260" s="69">
        <v>0.1111111111111111</v>
      </c>
      <c r="F1260" s="69">
        <v>0.12962962962962965</v>
      </c>
      <c r="G1260" s="63">
        <v>0.12962962962962965</v>
      </c>
      <c r="H1260" s="42">
        <v>1</v>
      </c>
    </row>
    <row r="1261" spans="1:8" s="1" customFormat="1" ht="13.5" customHeight="1">
      <c r="A1261" s="170" t="s">
        <v>1</v>
      </c>
      <c r="B1261" s="140"/>
      <c r="C1261" s="14">
        <f>C1251+C1253+C1255+C1257+C1259</f>
        <v>113</v>
      </c>
      <c r="D1261" s="15">
        <f>D1251+D1253+D1255+D1257+D1259</f>
        <v>380</v>
      </c>
      <c r="E1261" s="15">
        <f>E1251+E1253+E1255+E1257+E1259</f>
        <v>89</v>
      </c>
      <c r="F1261" s="15">
        <f>F1251+F1253+F1255+F1257+F1259</f>
        <v>175</v>
      </c>
      <c r="G1261" s="15">
        <f>G1251+G1253+G1255+G1257+G1259</f>
        <v>175</v>
      </c>
      <c r="H1261" s="23">
        <f>SUM(C1261:G1261)</f>
        <v>932</v>
      </c>
    </row>
    <row r="1262" spans="1:8" s="1" customFormat="1" ht="13.5" customHeight="1">
      <c r="A1262" s="141"/>
      <c r="B1262" s="142"/>
      <c r="C1262" s="17">
        <f>C1261/H1261</f>
        <v>0.12124463519313304</v>
      </c>
      <c r="D1262" s="18">
        <f>D1261/H1261</f>
        <v>0.40772532188841204</v>
      </c>
      <c r="E1262" s="18">
        <f>E1261/H1261</f>
        <v>9.5493562231759657E-2</v>
      </c>
      <c r="F1262" s="72">
        <f>F1261/H1261</f>
        <v>0.18776824034334763</v>
      </c>
      <c r="G1262" s="66">
        <f>G1261/H1261</f>
        <v>0.18776824034334763</v>
      </c>
      <c r="H1262" s="24">
        <v>1</v>
      </c>
    </row>
    <row r="1263" spans="1:8" s="1" customFormat="1" ht="9.75" customHeight="1">
      <c r="A1263" s="100"/>
      <c r="B1263" s="100"/>
      <c r="C1263" s="63"/>
      <c r="D1263" s="63"/>
      <c r="E1263" s="63"/>
      <c r="F1263" s="63"/>
      <c r="G1263" s="63"/>
      <c r="H1263" s="63"/>
    </row>
    <row r="1264" spans="1:8" s="1" customFormat="1" ht="13.5" customHeight="1">
      <c r="A1264" s="100"/>
      <c r="B1264" s="100"/>
      <c r="C1264" s="63"/>
      <c r="D1264" s="63"/>
      <c r="E1264" s="63"/>
      <c r="F1264" s="63"/>
      <c r="G1264" s="63"/>
      <c r="H1264" s="63"/>
    </row>
    <row r="1265" spans="1:8" s="1" customFormat="1" ht="13.5" customHeight="1">
      <c r="A1265" s="100"/>
      <c r="B1265" s="100"/>
      <c r="C1265" s="63"/>
      <c r="D1265" s="63"/>
      <c r="E1265" s="63"/>
      <c r="F1265" s="63"/>
      <c r="G1265" s="63"/>
      <c r="H1265" s="63"/>
    </row>
    <row r="1266" spans="1:8" s="1" customFormat="1" ht="13.5" customHeight="1">
      <c r="A1266" s="100"/>
      <c r="B1266" s="100"/>
      <c r="C1266" s="63"/>
      <c r="D1266" s="63"/>
      <c r="E1266" s="63"/>
      <c r="F1266" s="63"/>
      <c r="G1266" s="63"/>
      <c r="H1266" s="63"/>
    </row>
    <row r="1267" spans="1:8" s="1" customFormat="1" ht="13.5" customHeight="1">
      <c r="A1267" s="100"/>
      <c r="B1267" s="100"/>
      <c r="C1267" s="63"/>
      <c r="D1267" s="63"/>
      <c r="E1267" s="63"/>
      <c r="F1267" s="63"/>
      <c r="G1267" s="63"/>
      <c r="H1267" s="63"/>
    </row>
    <row r="1268" spans="1:8" s="1" customFormat="1" ht="13.5" customHeight="1">
      <c r="A1268" s="100"/>
      <c r="B1268" s="100"/>
      <c r="C1268" s="63"/>
      <c r="D1268" s="63"/>
      <c r="E1268" s="63"/>
      <c r="F1268" s="63"/>
      <c r="G1268" s="63"/>
      <c r="H1268" s="63"/>
    </row>
    <row r="1269" spans="1:8" s="1" customFormat="1" ht="13.5" customHeight="1">
      <c r="A1269" s="100"/>
      <c r="B1269" s="100"/>
      <c r="C1269" s="63"/>
      <c r="D1269" s="63"/>
      <c r="E1269" s="63"/>
      <c r="F1269" s="63"/>
      <c r="G1269" s="63"/>
      <c r="H1269" s="63"/>
    </row>
    <row r="1270" spans="1:8" s="1" customFormat="1" ht="13.5" customHeight="1">
      <c r="A1270" s="100"/>
      <c r="B1270" s="100"/>
      <c r="C1270" s="63"/>
      <c r="D1270" s="63"/>
      <c r="E1270" s="63"/>
      <c r="F1270" s="63"/>
      <c r="G1270" s="63"/>
      <c r="H1270" s="63"/>
    </row>
    <row r="1271" spans="1:8" s="1" customFormat="1" ht="13.5" customHeight="1">
      <c r="A1271" s="100"/>
      <c r="B1271" s="100"/>
      <c r="C1271" s="63"/>
      <c r="D1271" s="63"/>
      <c r="E1271" s="63"/>
      <c r="F1271" s="63"/>
      <c r="G1271" s="63"/>
      <c r="H1271" s="63"/>
    </row>
    <row r="1272" spans="1:8" s="1" customFormat="1" ht="13.5" customHeight="1">
      <c r="A1272" s="100"/>
      <c r="B1272" s="100"/>
      <c r="C1272" s="63"/>
      <c r="D1272" s="63"/>
      <c r="E1272" s="63"/>
      <c r="F1272" s="63"/>
      <c r="G1272" s="63"/>
      <c r="H1272" s="63"/>
    </row>
    <row r="1273" spans="1:8" s="1" customFormat="1" ht="13.5" customHeight="1">
      <c r="A1273" s="100"/>
      <c r="B1273" s="100"/>
      <c r="C1273" s="63"/>
      <c r="D1273" s="63"/>
      <c r="E1273" s="63"/>
      <c r="F1273" s="63"/>
      <c r="G1273" s="63"/>
      <c r="H1273" s="63"/>
    </row>
    <row r="1274" spans="1:8" s="1" customFormat="1" ht="13.5" customHeight="1">
      <c r="A1274" s="100"/>
      <c r="B1274" s="100"/>
      <c r="C1274" s="63"/>
      <c r="D1274" s="63"/>
      <c r="E1274" s="63"/>
      <c r="F1274" s="63"/>
      <c r="G1274" s="63"/>
      <c r="H1274" s="63"/>
    </row>
    <row r="1275" spans="1:8" s="1" customFormat="1" ht="13.5" customHeight="1">
      <c r="A1275" s="100"/>
      <c r="B1275" s="100"/>
      <c r="C1275" s="63"/>
      <c r="D1275" s="63"/>
      <c r="E1275" s="63"/>
      <c r="F1275" s="63"/>
      <c r="G1275" s="63"/>
      <c r="H1275" s="63"/>
    </row>
    <row r="1276" spans="1:8" s="1" customFormat="1" ht="13.5" customHeight="1"/>
    <row r="1277" spans="1:8" s="1" customFormat="1" ht="25.5" customHeight="1">
      <c r="A1277" s="185" t="s">
        <v>273</v>
      </c>
      <c r="B1277" s="186"/>
      <c r="C1277" s="186"/>
      <c r="D1277" s="186"/>
      <c r="E1277" s="186"/>
      <c r="F1277" s="186"/>
      <c r="G1277" s="186"/>
      <c r="H1277" s="186"/>
    </row>
    <row r="1278" spans="1:8" s="1" customFormat="1" ht="13.5" customHeight="1" thickBot="1">
      <c r="A1278" s="74"/>
      <c r="B1278" s="75"/>
      <c r="C1278" s="211" t="s">
        <v>106</v>
      </c>
      <c r="D1278" s="212"/>
      <c r="E1278" s="212"/>
      <c r="F1278" s="212"/>
      <c r="G1278" s="213"/>
      <c r="H1278" s="171" t="s">
        <v>1</v>
      </c>
    </row>
    <row r="1279" spans="1:8" s="1" customFormat="1" ht="13.5" customHeight="1">
      <c r="A1279" s="76"/>
      <c r="B1279" s="77"/>
      <c r="C1279" s="112" t="s">
        <v>100</v>
      </c>
      <c r="D1279" s="113" t="s">
        <v>101</v>
      </c>
      <c r="E1279" s="113" t="s">
        <v>102</v>
      </c>
      <c r="F1279" s="113" t="s">
        <v>103</v>
      </c>
      <c r="G1279" s="112" t="s">
        <v>104</v>
      </c>
      <c r="H1279" s="193"/>
    </row>
    <row r="1280" spans="1:8" s="1" customFormat="1" ht="13.5" customHeight="1">
      <c r="A1280" s="170" t="s">
        <v>5</v>
      </c>
      <c r="B1280" s="78" t="s">
        <v>6</v>
      </c>
      <c r="C1280" s="93">
        <v>95</v>
      </c>
      <c r="D1280" s="94">
        <v>71</v>
      </c>
      <c r="E1280" s="94">
        <v>27</v>
      </c>
      <c r="F1280" s="94">
        <v>11</v>
      </c>
      <c r="G1280" s="65">
        <v>4</v>
      </c>
      <c r="H1280" s="23">
        <f>SUM(C1280:G1280)</f>
        <v>208</v>
      </c>
    </row>
    <row r="1281" spans="1:8" s="1" customFormat="1" ht="13.5" customHeight="1">
      <c r="A1281" s="181"/>
      <c r="B1281" s="79"/>
      <c r="C1281" s="25">
        <f>C1280/H1280</f>
        <v>0.45673076923076922</v>
      </c>
      <c r="D1281" s="26">
        <f>D1280/H1280</f>
        <v>0.34134615384615385</v>
      </c>
      <c r="E1281" s="26">
        <f>E1280/H1280</f>
        <v>0.12980769230769232</v>
      </c>
      <c r="F1281" s="26">
        <f>F1280/H1280</f>
        <v>5.2884615384615384E-2</v>
      </c>
      <c r="G1281" s="85">
        <f>G1280/H1280</f>
        <v>1.9230769230769232E-2</v>
      </c>
      <c r="H1281" s="28">
        <v>1</v>
      </c>
    </row>
    <row r="1282" spans="1:8" s="1" customFormat="1" ht="13.5" customHeight="1">
      <c r="A1282" s="181"/>
      <c r="B1282" s="80" t="s">
        <v>7</v>
      </c>
      <c r="C1282" s="45">
        <v>119</v>
      </c>
      <c r="D1282" s="46">
        <v>144</v>
      </c>
      <c r="E1282" s="46">
        <v>71</v>
      </c>
      <c r="F1282" s="46">
        <v>38</v>
      </c>
      <c r="G1282" s="61">
        <v>18</v>
      </c>
      <c r="H1282" s="41">
        <f>SUM(C1282:G1282)</f>
        <v>390</v>
      </c>
    </row>
    <row r="1283" spans="1:8" s="1" customFormat="1" ht="13.5" customHeight="1">
      <c r="A1283" s="181"/>
      <c r="B1283" s="81"/>
      <c r="C1283" s="25">
        <f>C1282/H1282</f>
        <v>0.30512820512820515</v>
      </c>
      <c r="D1283" s="26">
        <f>D1282/H1282</f>
        <v>0.36923076923076925</v>
      </c>
      <c r="E1283" s="26">
        <f>E1282/H1282</f>
        <v>0.18205128205128204</v>
      </c>
      <c r="F1283" s="26">
        <f>F1282/H1282</f>
        <v>9.7435897435897437E-2</v>
      </c>
      <c r="G1283" s="85">
        <f>G1282/H1282</f>
        <v>4.6153846153846156E-2</v>
      </c>
      <c r="H1283" s="42">
        <v>1</v>
      </c>
    </row>
    <row r="1284" spans="1:8" s="1" customFormat="1" ht="13.5" customHeight="1">
      <c r="A1284" s="181"/>
      <c r="B1284" s="82" t="s">
        <v>8</v>
      </c>
      <c r="C1284" s="51">
        <v>39</v>
      </c>
      <c r="D1284" s="52">
        <v>55</v>
      </c>
      <c r="E1284" s="52">
        <v>33</v>
      </c>
      <c r="F1284" s="52">
        <v>19</v>
      </c>
      <c r="G1284" s="64">
        <v>6</v>
      </c>
      <c r="H1284" s="43">
        <f>SUM(C1284:G1284)</f>
        <v>152</v>
      </c>
    </row>
    <row r="1285" spans="1:8" s="1" customFormat="1" ht="13.5" customHeight="1">
      <c r="A1285" s="181"/>
      <c r="B1285" s="81"/>
      <c r="C1285" s="25">
        <f>C1284/H1284</f>
        <v>0.25657894736842107</v>
      </c>
      <c r="D1285" s="26">
        <f>D1284/H1284</f>
        <v>0.36184210526315791</v>
      </c>
      <c r="E1285" s="26">
        <f>E1284/H1284</f>
        <v>0.21710526315789475</v>
      </c>
      <c r="F1285" s="26">
        <f>F1284/H1284</f>
        <v>0.125</v>
      </c>
      <c r="G1285" s="85">
        <f>G1284/H1284</f>
        <v>3.9473684210526314E-2</v>
      </c>
      <c r="H1285" s="44">
        <v>1</v>
      </c>
    </row>
    <row r="1286" spans="1:8" s="1" customFormat="1" ht="13.5" customHeight="1">
      <c r="A1286" s="181"/>
      <c r="B1286" s="82" t="s">
        <v>9</v>
      </c>
      <c r="C1286" s="51">
        <v>31</v>
      </c>
      <c r="D1286" s="52">
        <v>38</v>
      </c>
      <c r="E1286" s="52">
        <v>30</v>
      </c>
      <c r="F1286" s="52">
        <v>22</v>
      </c>
      <c r="G1286" s="64">
        <v>7</v>
      </c>
      <c r="H1286" s="43">
        <f>SUM(C1286:G1286)</f>
        <v>128</v>
      </c>
    </row>
    <row r="1287" spans="1:8" s="1" customFormat="1" ht="13.5" customHeight="1">
      <c r="A1287" s="181"/>
      <c r="B1287" s="81"/>
      <c r="C1287" s="25">
        <f>C1286/H1286</f>
        <v>0.2421875</v>
      </c>
      <c r="D1287" s="26">
        <f>D1286/H1286</f>
        <v>0.296875</v>
      </c>
      <c r="E1287" s="26">
        <f>E1286/H1286</f>
        <v>0.234375</v>
      </c>
      <c r="F1287" s="26">
        <f>F1286/H1286</f>
        <v>0.171875</v>
      </c>
      <c r="G1287" s="85">
        <f>G1286/H1286</f>
        <v>5.46875E-2</v>
      </c>
      <c r="H1287" s="44">
        <v>1</v>
      </c>
    </row>
    <row r="1288" spans="1:8" s="1" customFormat="1" ht="13.5" customHeight="1">
      <c r="A1288" s="181"/>
      <c r="B1288" s="82" t="s">
        <v>10</v>
      </c>
      <c r="C1288" s="45">
        <v>17</v>
      </c>
      <c r="D1288" s="46">
        <v>14</v>
      </c>
      <c r="E1288" s="46">
        <v>9</v>
      </c>
      <c r="F1288" s="46">
        <v>11</v>
      </c>
      <c r="G1288" s="61">
        <v>3</v>
      </c>
      <c r="H1288" s="41">
        <f>SUM(C1288:G1288)</f>
        <v>54</v>
      </c>
    </row>
    <row r="1289" spans="1:8" s="1" customFormat="1" ht="13.5" customHeight="1">
      <c r="A1289" s="182"/>
      <c r="B1289" s="83"/>
      <c r="C1289" s="25">
        <f>C1288/H1288</f>
        <v>0.31481481481481483</v>
      </c>
      <c r="D1289" s="26">
        <f>D1288/H1288</f>
        <v>0.25925925925925924</v>
      </c>
      <c r="E1289" s="26">
        <f>E1288/H1288</f>
        <v>0.16666666666666666</v>
      </c>
      <c r="F1289" s="26">
        <f>F1288/H1288</f>
        <v>0.20370370370370369</v>
      </c>
      <c r="G1289" s="85">
        <f>G1288/H1288</f>
        <v>5.5555555555555552E-2</v>
      </c>
      <c r="H1289" s="42">
        <v>1</v>
      </c>
    </row>
    <row r="1290" spans="1:8" s="1" customFormat="1" ht="13.5" customHeight="1">
      <c r="A1290" s="170" t="s">
        <v>1</v>
      </c>
      <c r="B1290" s="183"/>
      <c r="C1290" s="14">
        <f t="shared" ref="C1290:H1290" si="0">C1280+C1282+C1284+C1286+C1288</f>
        <v>301</v>
      </c>
      <c r="D1290" s="15">
        <f t="shared" si="0"/>
        <v>322</v>
      </c>
      <c r="E1290" s="15">
        <f t="shared" si="0"/>
        <v>170</v>
      </c>
      <c r="F1290" s="15">
        <f t="shared" si="0"/>
        <v>101</v>
      </c>
      <c r="G1290" s="15">
        <f t="shared" si="0"/>
        <v>38</v>
      </c>
      <c r="H1290" s="23">
        <f t="shared" si="0"/>
        <v>932</v>
      </c>
    </row>
    <row r="1291" spans="1:8" s="1" customFormat="1" ht="13.5" customHeight="1">
      <c r="A1291" s="182"/>
      <c r="B1291" s="184"/>
      <c r="C1291" s="17">
        <f>C1290/H1290</f>
        <v>0.32296137339055792</v>
      </c>
      <c r="D1291" s="18">
        <f>D1290/H1290</f>
        <v>0.34549356223175964</v>
      </c>
      <c r="E1291" s="18">
        <f>E1290/H1290</f>
        <v>0.18240343347639484</v>
      </c>
      <c r="F1291" s="72">
        <f>F1290/H1290</f>
        <v>0.10836909871244635</v>
      </c>
      <c r="G1291" s="66">
        <f>G1290/H1290</f>
        <v>4.07725321888412E-2</v>
      </c>
      <c r="H1291" s="24">
        <v>1</v>
      </c>
    </row>
    <row r="1292" spans="1:8" s="1" customFormat="1" ht="8.25" customHeight="1">
      <c r="A1292" s="99"/>
      <c r="B1292" s="99"/>
      <c r="C1292" s="63"/>
      <c r="D1292" s="63"/>
      <c r="E1292" s="63"/>
      <c r="F1292" s="63"/>
      <c r="G1292" s="63"/>
      <c r="H1292" s="63"/>
    </row>
    <row r="1293" spans="1:8" s="1" customFormat="1" ht="13.5" customHeight="1">
      <c r="A1293" s="99"/>
      <c r="B1293" s="99"/>
      <c r="C1293" s="63"/>
      <c r="D1293" s="63"/>
      <c r="E1293" s="63"/>
      <c r="F1293" s="63"/>
      <c r="G1293" s="63"/>
      <c r="H1293" s="63"/>
    </row>
    <row r="1294" spans="1:8" s="1" customFormat="1" ht="13.5" customHeight="1">
      <c r="A1294" s="99"/>
      <c r="B1294" s="99"/>
      <c r="C1294" s="63"/>
      <c r="D1294" s="63"/>
      <c r="E1294" s="63"/>
      <c r="F1294" s="63"/>
      <c r="G1294" s="63"/>
      <c r="H1294" s="63"/>
    </row>
    <row r="1295" spans="1:8" s="1" customFormat="1" ht="13.5" customHeight="1">
      <c r="A1295" s="99"/>
      <c r="B1295" s="99"/>
      <c r="C1295" s="63"/>
      <c r="D1295" s="63"/>
      <c r="E1295" s="63"/>
      <c r="F1295" s="63"/>
      <c r="G1295" s="63"/>
      <c r="H1295" s="63"/>
    </row>
    <row r="1296" spans="1:8" s="1" customFormat="1" ht="13.5" customHeight="1">
      <c r="A1296" s="99"/>
      <c r="B1296" s="99"/>
      <c r="C1296" s="63"/>
      <c r="D1296" s="63"/>
      <c r="E1296" s="63"/>
      <c r="F1296" s="63"/>
      <c r="G1296" s="63"/>
      <c r="H1296" s="63"/>
    </row>
    <row r="1297" spans="1:8" s="1" customFormat="1" ht="13.5" customHeight="1">
      <c r="A1297" s="99"/>
      <c r="B1297" s="99"/>
      <c r="C1297" s="63"/>
      <c r="D1297" s="63"/>
      <c r="E1297" s="63"/>
      <c r="F1297" s="63"/>
      <c r="G1297" s="63"/>
      <c r="H1297" s="63"/>
    </row>
    <row r="1298" spans="1:8" s="1" customFormat="1" ht="13.5" customHeight="1">
      <c r="A1298" s="99"/>
      <c r="B1298" s="99"/>
      <c r="C1298" s="63"/>
      <c r="D1298" s="63"/>
      <c r="E1298" s="63"/>
      <c r="F1298" s="63"/>
      <c r="G1298" s="63"/>
      <c r="H1298" s="63"/>
    </row>
    <row r="1299" spans="1:8" s="1" customFormat="1" ht="13.5" customHeight="1">
      <c r="A1299" s="99"/>
      <c r="B1299" s="99"/>
      <c r="C1299" s="63"/>
      <c r="D1299" s="63"/>
      <c r="E1299" s="63"/>
      <c r="F1299" s="63"/>
      <c r="G1299" s="63"/>
      <c r="H1299" s="63"/>
    </row>
    <row r="1300" spans="1:8" s="1" customFormat="1" ht="13.5" customHeight="1">
      <c r="A1300" s="99"/>
      <c r="B1300" s="99"/>
      <c r="C1300" s="63"/>
      <c r="D1300" s="63"/>
      <c r="E1300" s="63"/>
      <c r="F1300" s="63"/>
      <c r="G1300" s="63"/>
      <c r="H1300" s="63"/>
    </row>
    <row r="1301" spans="1:8" s="1" customFormat="1" ht="13.5" customHeight="1">
      <c r="A1301" s="99"/>
      <c r="B1301" s="99"/>
      <c r="C1301" s="63"/>
      <c r="D1301" s="63"/>
      <c r="E1301" s="63"/>
      <c r="F1301" s="63"/>
      <c r="G1301" s="63"/>
      <c r="H1301" s="63"/>
    </row>
    <row r="1302" spans="1:8" s="1" customFormat="1" ht="13.5" customHeight="1">
      <c r="A1302" s="99"/>
      <c r="B1302" s="99"/>
      <c r="C1302" s="63"/>
      <c r="D1302" s="63"/>
      <c r="E1302" s="63"/>
      <c r="F1302" s="63"/>
      <c r="G1302" s="63"/>
      <c r="H1302" s="63"/>
    </row>
    <row r="1303" spans="1:8" s="1" customFormat="1" ht="13.5" customHeight="1">
      <c r="A1303" s="99"/>
      <c r="B1303" s="99"/>
      <c r="C1303" s="63"/>
      <c r="D1303" s="63"/>
      <c r="E1303" s="63"/>
      <c r="F1303" s="63"/>
      <c r="G1303" s="63"/>
      <c r="H1303" s="63"/>
    </row>
    <row r="1304" spans="1:8" s="1" customFormat="1" ht="13.5" customHeight="1">
      <c r="A1304" s="99"/>
      <c r="B1304" s="99"/>
      <c r="C1304" s="63"/>
      <c r="D1304" s="63"/>
      <c r="E1304" s="63"/>
      <c r="F1304" s="63"/>
      <c r="G1304" s="63"/>
      <c r="H1304" s="63"/>
    </row>
    <row r="1305" spans="1:8" s="1" customFormat="1" ht="13.5" customHeight="1">
      <c r="A1305" s="99"/>
      <c r="B1305" s="99"/>
      <c r="C1305" s="63"/>
      <c r="D1305" s="63"/>
      <c r="E1305" s="63"/>
      <c r="F1305" s="63"/>
      <c r="G1305" s="63"/>
      <c r="H1305" s="63"/>
    </row>
    <row r="1306" spans="1:8" s="1" customFormat="1" ht="13.5" customHeight="1"/>
    <row r="1307" spans="1:8" s="1" customFormat="1" ht="21.75" customHeight="1">
      <c r="A1307" s="185" t="s">
        <v>274</v>
      </c>
      <c r="B1307" s="186"/>
      <c r="C1307" s="186"/>
      <c r="D1307" s="186"/>
      <c r="E1307" s="186"/>
      <c r="F1307" s="186"/>
    </row>
    <row r="1308" spans="1:8" s="1" customFormat="1" ht="13.5" customHeight="1" thickBot="1">
      <c r="A1308" s="135" t="s">
        <v>0</v>
      </c>
      <c r="B1308" s="136"/>
      <c r="C1308" s="210" t="s">
        <v>98</v>
      </c>
      <c r="D1308" s="188"/>
      <c r="E1308" s="189"/>
      <c r="F1308" s="171" t="s">
        <v>1</v>
      </c>
    </row>
    <row r="1309" spans="1:8" s="1" customFormat="1" ht="13.5" customHeight="1">
      <c r="A1309" s="137"/>
      <c r="B1309" s="138"/>
      <c r="C1309" s="104" t="s">
        <v>287</v>
      </c>
      <c r="D1309" s="105" t="s">
        <v>288</v>
      </c>
      <c r="E1309" s="20" t="s">
        <v>4</v>
      </c>
      <c r="F1309" s="172"/>
    </row>
    <row r="1310" spans="1:8" s="1" customFormat="1" ht="13.5" customHeight="1">
      <c r="A1310" s="143" t="s">
        <v>5</v>
      </c>
      <c r="B1310" s="129" t="s">
        <v>6</v>
      </c>
      <c r="C1310" s="14">
        <v>127</v>
      </c>
      <c r="D1310" s="15">
        <v>80</v>
      </c>
      <c r="E1310" s="21">
        <v>1</v>
      </c>
      <c r="F1310" s="23">
        <v>208</v>
      </c>
    </row>
    <row r="1311" spans="1:8" s="1" customFormat="1" ht="13.5" customHeight="1">
      <c r="A1311" s="144"/>
      <c r="B1311" s="130"/>
      <c r="C1311" s="25">
        <f>C1310/F1310</f>
        <v>0.61057692307692313</v>
      </c>
      <c r="D1311" s="26">
        <f>D1310/F1310</f>
        <v>0.38461538461538464</v>
      </c>
      <c r="E1311" s="27">
        <f>E1310/F1310</f>
        <v>4.807692307692308E-3</v>
      </c>
      <c r="F1311" s="28">
        <v>1</v>
      </c>
    </row>
    <row r="1312" spans="1:8" s="1" customFormat="1" ht="13.5" customHeight="1">
      <c r="A1312" s="144"/>
      <c r="B1312" s="130" t="s">
        <v>7</v>
      </c>
      <c r="C1312" s="29">
        <v>138</v>
      </c>
      <c r="D1312" s="30">
        <v>248</v>
      </c>
      <c r="E1312" s="31">
        <v>4</v>
      </c>
      <c r="F1312" s="32">
        <v>390</v>
      </c>
    </row>
    <row r="1313" spans="1:6" s="1" customFormat="1" ht="13.5" customHeight="1">
      <c r="A1313" s="144"/>
      <c r="B1313" s="130"/>
      <c r="C1313" s="25">
        <f>C1312/F1312</f>
        <v>0.35384615384615387</v>
      </c>
      <c r="D1313" s="26">
        <f>D1312/F1312</f>
        <v>0.63589743589743586</v>
      </c>
      <c r="E1313" s="27">
        <f>E1312/F1312</f>
        <v>1.0256410256410256E-2</v>
      </c>
      <c r="F1313" s="28">
        <v>1</v>
      </c>
    </row>
    <row r="1314" spans="1:6" s="1" customFormat="1" ht="13.5" customHeight="1">
      <c r="A1314" s="144"/>
      <c r="B1314" s="130" t="s">
        <v>8</v>
      </c>
      <c r="C1314" s="29">
        <v>42</v>
      </c>
      <c r="D1314" s="30">
        <v>110</v>
      </c>
      <c r="E1314" s="31">
        <v>0</v>
      </c>
      <c r="F1314" s="32">
        <v>152</v>
      </c>
    </row>
    <row r="1315" spans="1:6" s="1" customFormat="1" ht="13.5" customHeight="1">
      <c r="A1315" s="144"/>
      <c r="B1315" s="130"/>
      <c r="C1315" s="25">
        <v>0.27631578947368424</v>
      </c>
      <c r="D1315" s="26">
        <v>0.72368421052631571</v>
      </c>
      <c r="E1315" s="27">
        <v>0</v>
      </c>
      <c r="F1315" s="28">
        <v>1</v>
      </c>
    </row>
    <row r="1316" spans="1:6" s="1" customFormat="1" ht="13.5" customHeight="1">
      <c r="A1316" s="144"/>
      <c r="B1316" s="130" t="s">
        <v>9</v>
      </c>
      <c r="C1316" s="29">
        <v>29</v>
      </c>
      <c r="D1316" s="30">
        <v>99</v>
      </c>
      <c r="E1316" s="31">
        <v>0</v>
      </c>
      <c r="F1316" s="32">
        <v>128</v>
      </c>
    </row>
    <row r="1317" spans="1:6" s="1" customFormat="1" ht="13.5" customHeight="1">
      <c r="A1317" s="144"/>
      <c r="B1317" s="130"/>
      <c r="C1317" s="25">
        <v>0.2265625</v>
      </c>
      <c r="D1317" s="26">
        <v>0.7734375</v>
      </c>
      <c r="E1317" s="27">
        <v>0</v>
      </c>
      <c r="F1317" s="28">
        <v>1</v>
      </c>
    </row>
    <row r="1318" spans="1:6" s="1" customFormat="1" ht="13.5" customHeight="1">
      <c r="A1318" s="144"/>
      <c r="B1318" s="130" t="s">
        <v>10</v>
      </c>
      <c r="C1318" s="29">
        <v>21</v>
      </c>
      <c r="D1318" s="30">
        <v>33</v>
      </c>
      <c r="E1318" s="31">
        <v>0</v>
      </c>
      <c r="F1318" s="32">
        <v>54</v>
      </c>
    </row>
    <row r="1319" spans="1:6" s="1" customFormat="1" ht="13.5" customHeight="1">
      <c r="A1319" s="144"/>
      <c r="B1319" s="131"/>
      <c r="C1319" s="17">
        <v>0.38888888888888884</v>
      </c>
      <c r="D1319" s="18">
        <v>0.61111111111111116</v>
      </c>
      <c r="E1319" s="22">
        <v>0</v>
      </c>
      <c r="F1319" s="24">
        <v>1</v>
      </c>
    </row>
    <row r="1320" spans="1:6" s="1" customFormat="1" ht="13.5" customHeight="1">
      <c r="A1320" s="170" t="s">
        <v>1</v>
      </c>
      <c r="B1320" s="183"/>
      <c r="C1320" s="14">
        <f>C1310+C1312+C1314+C1316+C1318</f>
        <v>357</v>
      </c>
      <c r="D1320" s="15">
        <f>D1310+D1312+D1314+D1316+D1318</f>
        <v>570</v>
      </c>
      <c r="E1320" s="15">
        <f>E1310+E1312+E1314+E1316+E1318</f>
        <v>5</v>
      </c>
      <c r="F1320" s="23">
        <f>SUM(C1320:E1320)</f>
        <v>932</v>
      </c>
    </row>
    <row r="1321" spans="1:6" s="1" customFormat="1" ht="13.5" customHeight="1">
      <c r="A1321" s="182"/>
      <c r="B1321" s="184"/>
      <c r="C1321" s="17">
        <f>C1320/F1320</f>
        <v>0.38304721030042921</v>
      </c>
      <c r="D1321" s="18">
        <f>D1320/F1320</f>
        <v>0.61158798283261806</v>
      </c>
      <c r="E1321" s="22">
        <f>E1320/F1320</f>
        <v>5.3648068669527897E-3</v>
      </c>
      <c r="F1321" s="24">
        <v>1</v>
      </c>
    </row>
    <row r="1322" spans="1:6" s="1" customFormat="1" ht="7.5" customHeight="1">
      <c r="A1322" s="99"/>
      <c r="B1322" s="99"/>
      <c r="C1322" s="63"/>
      <c r="D1322" s="63"/>
      <c r="E1322" s="63"/>
      <c r="F1322" s="63"/>
    </row>
    <row r="1323" spans="1:6" s="1" customFormat="1" ht="13.5" customHeight="1">
      <c r="A1323" s="99"/>
      <c r="B1323" s="99"/>
      <c r="C1323" s="63"/>
      <c r="D1323" s="63"/>
      <c r="E1323" s="63"/>
      <c r="F1323" s="63"/>
    </row>
    <row r="1324" spans="1:6" s="1" customFormat="1" ht="13.5" customHeight="1">
      <c r="A1324" s="99"/>
      <c r="B1324" s="99"/>
      <c r="C1324" s="63"/>
      <c r="D1324" s="63"/>
      <c r="E1324" s="63"/>
      <c r="F1324" s="63"/>
    </row>
    <row r="1325" spans="1:6" s="1" customFormat="1" ht="13.5" customHeight="1">
      <c r="A1325" s="99"/>
      <c r="B1325" s="99"/>
      <c r="C1325" s="63"/>
      <c r="D1325" s="63"/>
      <c r="E1325" s="63"/>
      <c r="F1325" s="63"/>
    </row>
    <row r="1326" spans="1:6" s="1" customFormat="1" ht="13.5" customHeight="1">
      <c r="A1326" s="99"/>
      <c r="B1326" s="99"/>
      <c r="C1326" s="63"/>
      <c r="D1326" s="63"/>
      <c r="E1326" s="63"/>
      <c r="F1326" s="63"/>
    </row>
    <row r="1327" spans="1:6" s="1" customFormat="1" ht="13.5" customHeight="1">
      <c r="A1327" s="99"/>
      <c r="B1327" s="99"/>
      <c r="C1327" s="63"/>
      <c r="D1327" s="63"/>
      <c r="E1327" s="63"/>
      <c r="F1327" s="63"/>
    </row>
    <row r="1328" spans="1:6" s="1" customFormat="1" ht="13.5" customHeight="1">
      <c r="A1328" s="99"/>
      <c r="B1328" s="99"/>
      <c r="C1328" s="63"/>
      <c r="D1328" s="63"/>
      <c r="E1328" s="63"/>
      <c r="F1328" s="63"/>
    </row>
    <row r="1329" spans="1:8" s="1" customFormat="1" ht="13.5" customHeight="1">
      <c r="A1329" s="99"/>
      <c r="B1329" s="99"/>
      <c r="C1329" s="63"/>
      <c r="D1329" s="63"/>
      <c r="E1329" s="63"/>
      <c r="F1329" s="63"/>
    </row>
    <row r="1330" spans="1:8" s="1" customFormat="1" ht="13.5" customHeight="1">
      <c r="A1330" s="99"/>
      <c r="B1330" s="99"/>
      <c r="C1330" s="63"/>
      <c r="D1330" s="63"/>
      <c r="E1330" s="63"/>
      <c r="F1330" s="63"/>
    </row>
    <row r="1331" spans="1:8" s="1" customFormat="1" ht="13.5" customHeight="1">
      <c r="A1331" s="99"/>
      <c r="B1331" s="99"/>
      <c r="C1331" s="63"/>
      <c r="D1331" s="63"/>
      <c r="E1331" s="63"/>
      <c r="F1331" s="63"/>
    </row>
    <row r="1332" spans="1:8" s="1" customFormat="1" ht="13.5" customHeight="1">
      <c r="A1332" s="99"/>
      <c r="B1332" s="99"/>
      <c r="C1332" s="63"/>
      <c r="D1332" s="63"/>
      <c r="E1332" s="63"/>
      <c r="F1332" s="63"/>
    </row>
    <row r="1333" spans="1:8" s="1" customFormat="1" ht="13.5" customHeight="1">
      <c r="A1333" s="99"/>
      <c r="B1333" s="99"/>
      <c r="C1333" s="63"/>
      <c r="D1333" s="63"/>
      <c r="E1333" s="63"/>
      <c r="F1333" s="63"/>
    </row>
    <row r="1334" spans="1:8" s="1" customFormat="1" ht="13.5" customHeight="1">
      <c r="A1334" s="99"/>
      <c r="B1334" s="99"/>
      <c r="C1334" s="63"/>
      <c r="D1334" s="63"/>
      <c r="E1334" s="63"/>
      <c r="F1334" s="63"/>
    </row>
    <row r="1335" spans="1:8" s="1" customFormat="1" ht="13.5" customHeight="1">
      <c r="A1335" s="99"/>
      <c r="B1335" s="99"/>
      <c r="C1335" s="63"/>
      <c r="D1335" s="63"/>
      <c r="E1335" s="63"/>
      <c r="F1335" s="63"/>
    </row>
    <row r="1336" spans="1:8" s="1" customFormat="1" ht="13.5" customHeight="1"/>
    <row r="1337" spans="1:8" s="1" customFormat="1" ht="25.5" customHeight="1">
      <c r="A1337" s="185" t="s">
        <v>275</v>
      </c>
      <c r="B1337" s="186"/>
      <c r="C1337" s="186"/>
      <c r="D1337" s="186"/>
      <c r="E1337" s="186"/>
      <c r="F1337" s="186"/>
      <c r="G1337" s="186"/>
      <c r="H1337" s="186"/>
    </row>
    <row r="1338" spans="1:8" s="1" customFormat="1" ht="21" customHeight="1">
      <c r="A1338" s="135" t="s">
        <v>0</v>
      </c>
      <c r="B1338" s="136"/>
      <c r="C1338" s="243" t="s">
        <v>252</v>
      </c>
      <c r="D1338" s="244"/>
      <c r="E1338" s="244"/>
      <c r="F1338" s="244"/>
      <c r="G1338" s="244"/>
      <c r="H1338" s="245"/>
    </row>
    <row r="1339" spans="1:8" s="1" customFormat="1" ht="76.5" customHeight="1">
      <c r="A1339" s="137"/>
      <c r="B1339" s="138"/>
      <c r="C1339" s="107" t="s">
        <v>15</v>
      </c>
      <c r="D1339" s="60" t="s">
        <v>16</v>
      </c>
      <c r="E1339" s="60" t="s">
        <v>17</v>
      </c>
      <c r="F1339" s="60" t="s">
        <v>18</v>
      </c>
      <c r="G1339" s="60" t="s">
        <v>19</v>
      </c>
      <c r="H1339" s="108" t="s">
        <v>4</v>
      </c>
    </row>
    <row r="1340" spans="1:8" s="1" customFormat="1" ht="13.5" customHeight="1">
      <c r="A1340" s="246" t="s">
        <v>5</v>
      </c>
      <c r="B1340" s="179" t="s">
        <v>6</v>
      </c>
      <c r="C1340" s="14">
        <v>5</v>
      </c>
      <c r="D1340" s="15">
        <v>42</v>
      </c>
      <c r="E1340" s="15">
        <v>22</v>
      </c>
      <c r="F1340" s="15">
        <v>90</v>
      </c>
      <c r="G1340" s="15">
        <v>48</v>
      </c>
      <c r="H1340" s="16">
        <v>1</v>
      </c>
    </row>
    <row r="1341" spans="1:8" s="1" customFormat="1" ht="13.5" customHeight="1">
      <c r="A1341" s="246"/>
      <c r="B1341" s="147"/>
      <c r="C1341" s="48">
        <f>C1340/208</f>
        <v>2.403846153846154E-2</v>
      </c>
      <c r="D1341" s="49">
        <f>D1340/208</f>
        <v>0.20192307692307693</v>
      </c>
      <c r="E1341" s="49">
        <f t="shared" ref="E1341:H1341" si="1">E1340/208</f>
        <v>0.10576923076923077</v>
      </c>
      <c r="F1341" s="49">
        <f t="shared" si="1"/>
        <v>0.43269230769230771</v>
      </c>
      <c r="G1341" s="49">
        <f t="shared" si="1"/>
        <v>0.23076923076923078</v>
      </c>
      <c r="H1341" s="50">
        <f t="shared" si="1"/>
        <v>4.807692307692308E-3</v>
      </c>
    </row>
    <row r="1342" spans="1:8" s="1" customFormat="1" ht="13.5" customHeight="1">
      <c r="A1342" s="246"/>
      <c r="B1342" s="145" t="s">
        <v>7</v>
      </c>
      <c r="C1342" s="51">
        <v>10</v>
      </c>
      <c r="D1342" s="52">
        <v>96</v>
      </c>
      <c r="E1342" s="52">
        <v>65</v>
      </c>
      <c r="F1342" s="52">
        <v>155</v>
      </c>
      <c r="G1342" s="52">
        <v>62</v>
      </c>
      <c r="H1342" s="53">
        <v>2</v>
      </c>
    </row>
    <row r="1343" spans="1:8" s="1" customFormat="1" ht="13.5" customHeight="1">
      <c r="A1343" s="246"/>
      <c r="B1343" s="146"/>
      <c r="C1343" s="25">
        <f>C1342/390</f>
        <v>2.564102564102564E-2</v>
      </c>
      <c r="D1343" s="26">
        <f t="shared" ref="D1343:H1343" si="2">D1342/390</f>
        <v>0.24615384615384617</v>
      </c>
      <c r="E1343" s="26">
        <f t="shared" si="2"/>
        <v>0.16666666666666666</v>
      </c>
      <c r="F1343" s="26">
        <f t="shared" si="2"/>
        <v>0.39743589743589741</v>
      </c>
      <c r="G1343" s="26">
        <f t="shared" si="2"/>
        <v>0.15897435897435896</v>
      </c>
      <c r="H1343" s="37">
        <f t="shared" si="2"/>
        <v>5.1282051282051282E-3</v>
      </c>
    </row>
    <row r="1344" spans="1:8" s="1" customFormat="1" ht="13.5" customHeight="1">
      <c r="A1344" s="246"/>
      <c r="B1344" s="147" t="s">
        <v>8</v>
      </c>
      <c r="C1344" s="45">
        <v>3</v>
      </c>
      <c r="D1344" s="46">
        <v>51</v>
      </c>
      <c r="E1344" s="46">
        <v>27</v>
      </c>
      <c r="F1344" s="46">
        <v>55</v>
      </c>
      <c r="G1344" s="46">
        <v>16</v>
      </c>
      <c r="H1344" s="47">
        <v>0</v>
      </c>
    </row>
    <row r="1345" spans="1:8" s="1" customFormat="1" ht="13.5" customHeight="1">
      <c r="A1345" s="246"/>
      <c r="B1345" s="147"/>
      <c r="C1345" s="48">
        <f>C1344/152</f>
        <v>1.9736842105263157E-2</v>
      </c>
      <c r="D1345" s="49">
        <f t="shared" ref="D1345:H1345" si="3">D1344/152</f>
        <v>0.33552631578947367</v>
      </c>
      <c r="E1345" s="49">
        <f t="shared" si="3"/>
        <v>0.17763157894736842</v>
      </c>
      <c r="F1345" s="49">
        <f t="shared" si="3"/>
        <v>0.36184210526315791</v>
      </c>
      <c r="G1345" s="49">
        <f t="shared" si="3"/>
        <v>0.10526315789473684</v>
      </c>
      <c r="H1345" s="50">
        <f t="shared" si="3"/>
        <v>0</v>
      </c>
    </row>
    <row r="1346" spans="1:8" s="1" customFormat="1" ht="13.5" customHeight="1">
      <c r="A1346" s="246"/>
      <c r="B1346" s="145" t="s">
        <v>9</v>
      </c>
      <c r="C1346" s="51">
        <v>2</v>
      </c>
      <c r="D1346" s="52">
        <v>47</v>
      </c>
      <c r="E1346" s="52">
        <v>31</v>
      </c>
      <c r="F1346" s="52">
        <v>38</v>
      </c>
      <c r="G1346" s="52">
        <v>8</v>
      </c>
      <c r="H1346" s="53">
        <v>2</v>
      </c>
    </row>
    <row r="1347" spans="1:8" s="1" customFormat="1" ht="13.5" customHeight="1">
      <c r="A1347" s="246"/>
      <c r="B1347" s="146"/>
      <c r="C1347" s="25">
        <f>C1346/128</f>
        <v>1.5625E-2</v>
      </c>
      <c r="D1347" s="26">
        <f t="shared" ref="D1347:H1347" si="4">D1346/128</f>
        <v>0.3671875</v>
      </c>
      <c r="E1347" s="26">
        <f t="shared" si="4"/>
        <v>0.2421875</v>
      </c>
      <c r="F1347" s="26">
        <f t="shared" si="4"/>
        <v>0.296875</v>
      </c>
      <c r="G1347" s="26">
        <f t="shared" si="4"/>
        <v>6.25E-2</v>
      </c>
      <c r="H1347" s="37">
        <f t="shared" si="4"/>
        <v>1.5625E-2</v>
      </c>
    </row>
    <row r="1348" spans="1:8" s="1" customFormat="1" ht="13.5" customHeight="1">
      <c r="A1348" s="246"/>
      <c r="B1348" s="147" t="s">
        <v>10</v>
      </c>
      <c r="C1348" s="45">
        <v>3</v>
      </c>
      <c r="D1348" s="46">
        <v>28</v>
      </c>
      <c r="E1348" s="46">
        <v>4</v>
      </c>
      <c r="F1348" s="46">
        <v>18</v>
      </c>
      <c r="G1348" s="46">
        <v>1</v>
      </c>
      <c r="H1348" s="47">
        <v>0</v>
      </c>
    </row>
    <row r="1349" spans="1:8" s="1" customFormat="1" ht="13.5" customHeight="1">
      <c r="A1349" s="246"/>
      <c r="B1349" s="202"/>
      <c r="C1349" s="17">
        <f>C1348/54</f>
        <v>5.5555555555555552E-2</v>
      </c>
      <c r="D1349" s="18">
        <f t="shared" ref="D1349:H1349" si="5">D1348/54</f>
        <v>0.51851851851851849</v>
      </c>
      <c r="E1349" s="18">
        <f t="shared" si="5"/>
        <v>7.407407407407407E-2</v>
      </c>
      <c r="F1349" s="18">
        <f t="shared" si="5"/>
        <v>0.33333333333333331</v>
      </c>
      <c r="G1349" s="18">
        <f t="shared" si="5"/>
        <v>1.8518518518518517E-2</v>
      </c>
      <c r="H1349" s="19">
        <f t="shared" si="5"/>
        <v>0</v>
      </c>
    </row>
    <row r="1350" spans="1:8" s="1" customFormat="1" ht="13.5" customHeight="1">
      <c r="A1350" s="170" t="s">
        <v>1</v>
      </c>
      <c r="B1350" s="183"/>
      <c r="C1350" s="87">
        <f>C1340+C1342+C1344+C1346+C1348</f>
        <v>23</v>
      </c>
      <c r="D1350" s="71">
        <f t="shared" ref="D1350:H1350" si="6">D1340+D1342+D1344+D1346+D1348</f>
        <v>264</v>
      </c>
      <c r="E1350" s="71">
        <f t="shared" si="6"/>
        <v>149</v>
      </c>
      <c r="F1350" s="71">
        <f t="shared" si="6"/>
        <v>356</v>
      </c>
      <c r="G1350" s="71">
        <f t="shared" si="6"/>
        <v>135</v>
      </c>
      <c r="H1350" s="88">
        <f t="shared" si="6"/>
        <v>5</v>
      </c>
    </row>
    <row r="1351" spans="1:8" s="1" customFormat="1" ht="13.5" customHeight="1">
      <c r="A1351" s="182"/>
      <c r="B1351" s="184"/>
      <c r="C1351" s="89">
        <f t="shared" ref="C1351:H1351" si="7">C1350/932</f>
        <v>2.4678111587982832E-2</v>
      </c>
      <c r="D1351" s="72">
        <f t="shared" si="7"/>
        <v>0.2832618025751073</v>
      </c>
      <c r="E1351" s="72">
        <f t="shared" si="7"/>
        <v>0.15987124463519314</v>
      </c>
      <c r="F1351" s="72">
        <f t="shared" si="7"/>
        <v>0.38197424892703863</v>
      </c>
      <c r="G1351" s="72">
        <f t="shared" si="7"/>
        <v>0.14484978540772533</v>
      </c>
      <c r="H1351" s="90">
        <f t="shared" si="7"/>
        <v>5.3648068669527897E-3</v>
      </c>
    </row>
    <row r="1352" spans="1:8" s="1" customFormat="1" ht="13.5" customHeight="1">
      <c r="A1352" s="99"/>
      <c r="B1352" s="99"/>
      <c r="C1352" s="63"/>
      <c r="D1352" s="63"/>
      <c r="E1352" s="63"/>
      <c r="F1352" s="63"/>
      <c r="G1352" s="63"/>
      <c r="H1352" s="63"/>
    </row>
    <row r="1353" spans="1:8" s="1" customFormat="1" ht="13.5" customHeight="1">
      <c r="A1353" s="99"/>
      <c r="B1353" s="99"/>
      <c r="C1353" s="63"/>
      <c r="D1353" s="63"/>
      <c r="E1353" s="63"/>
      <c r="F1353" s="63"/>
      <c r="G1353" s="63"/>
      <c r="H1353" s="63"/>
    </row>
    <row r="1354" spans="1:8" s="1" customFormat="1" ht="13.5" customHeight="1">
      <c r="A1354" s="99"/>
      <c r="B1354" s="99"/>
      <c r="C1354" s="63"/>
      <c r="D1354" s="63"/>
      <c r="E1354" s="63"/>
      <c r="F1354" s="63"/>
      <c r="G1354" s="63"/>
      <c r="H1354" s="63"/>
    </row>
    <row r="1355" spans="1:8" s="1" customFormat="1" ht="13.5" customHeight="1">
      <c r="A1355" s="99"/>
      <c r="B1355" s="99"/>
      <c r="C1355" s="63"/>
      <c r="D1355" s="63"/>
      <c r="E1355" s="63"/>
      <c r="F1355" s="63"/>
      <c r="G1355" s="63"/>
      <c r="H1355" s="63"/>
    </row>
    <row r="1356" spans="1:8" s="1" customFormat="1" ht="13.5" customHeight="1">
      <c r="A1356" s="99"/>
      <c r="B1356" s="99"/>
      <c r="C1356" s="63"/>
      <c r="D1356" s="63"/>
      <c r="E1356" s="63"/>
      <c r="F1356" s="63"/>
      <c r="G1356" s="63"/>
      <c r="H1356" s="63"/>
    </row>
    <row r="1357" spans="1:8" s="1" customFormat="1" ht="13.5" customHeight="1">
      <c r="A1357" s="99"/>
      <c r="B1357" s="99"/>
      <c r="C1357" s="63"/>
      <c r="D1357" s="63"/>
      <c r="E1357" s="63"/>
      <c r="F1357" s="63"/>
      <c r="G1357" s="63"/>
      <c r="H1357" s="63"/>
    </row>
    <row r="1358" spans="1:8" s="1" customFormat="1" ht="13.5" customHeight="1">
      <c r="A1358" s="99"/>
      <c r="B1358" s="99"/>
      <c r="C1358" s="63"/>
      <c r="D1358" s="63"/>
      <c r="E1358" s="63"/>
      <c r="F1358" s="63"/>
      <c r="G1358" s="63"/>
      <c r="H1358" s="63"/>
    </row>
    <row r="1359" spans="1:8" s="1" customFormat="1" ht="13.5" customHeight="1">
      <c r="A1359" s="99"/>
      <c r="B1359" s="99"/>
      <c r="C1359" s="63"/>
      <c r="D1359" s="63"/>
      <c r="E1359" s="63"/>
      <c r="F1359" s="63"/>
      <c r="G1359" s="63"/>
      <c r="H1359" s="63"/>
    </row>
    <row r="1360" spans="1:8" s="1" customFormat="1" ht="13.5" customHeight="1">
      <c r="A1360" s="99"/>
      <c r="B1360" s="99"/>
      <c r="C1360" s="63"/>
      <c r="D1360" s="63"/>
      <c r="E1360" s="63"/>
      <c r="F1360" s="63"/>
      <c r="G1360" s="63"/>
      <c r="H1360" s="63"/>
    </row>
    <row r="1361" spans="1:10" s="1" customFormat="1" ht="13.5" customHeight="1">
      <c r="A1361" s="99"/>
      <c r="B1361" s="99"/>
      <c r="C1361" s="63"/>
      <c r="D1361" s="63"/>
      <c r="E1361" s="63"/>
      <c r="F1361" s="63"/>
      <c r="G1361" s="63"/>
      <c r="H1361" s="63"/>
    </row>
    <row r="1362" spans="1:10" s="1" customFormat="1" ht="13.5" customHeight="1">
      <c r="A1362" s="99"/>
      <c r="B1362" s="99"/>
      <c r="C1362" s="63"/>
      <c r="D1362" s="63"/>
      <c r="E1362" s="63"/>
      <c r="F1362" s="63"/>
      <c r="G1362" s="63"/>
      <c r="H1362" s="63"/>
    </row>
    <row r="1363" spans="1:10" s="1" customFormat="1" ht="13.5" customHeight="1">
      <c r="A1363" s="99"/>
      <c r="B1363" s="99"/>
      <c r="C1363" s="63"/>
      <c r="D1363" s="63"/>
      <c r="E1363" s="63"/>
      <c r="F1363" s="63"/>
      <c r="G1363" s="63"/>
      <c r="H1363" s="63"/>
    </row>
    <row r="1364" spans="1:10" s="1" customFormat="1" ht="13.5" customHeight="1">
      <c r="A1364" s="99"/>
      <c r="B1364" s="99"/>
      <c r="C1364" s="63"/>
      <c r="D1364" s="63"/>
      <c r="E1364" s="63"/>
      <c r="F1364" s="63"/>
      <c r="G1364" s="63"/>
      <c r="H1364" s="63"/>
    </row>
    <row r="1365" spans="1:10" s="1" customFormat="1" ht="13.5" customHeight="1">
      <c r="A1365" s="99"/>
      <c r="B1365" s="99"/>
      <c r="C1365" s="63"/>
      <c r="D1365" s="63"/>
      <c r="E1365" s="63"/>
      <c r="F1365" s="63"/>
      <c r="G1365" s="63"/>
      <c r="H1365" s="63"/>
    </row>
    <row r="1366" spans="1:10" s="1" customFormat="1" ht="13.5" customHeight="1">
      <c r="A1366" s="99"/>
      <c r="B1366" s="99"/>
      <c r="C1366" s="63"/>
      <c r="D1366" s="63"/>
      <c r="E1366" s="63"/>
      <c r="F1366" s="63"/>
      <c r="G1366" s="63"/>
      <c r="H1366" s="63"/>
    </row>
    <row r="1367" spans="1:10" s="1" customFormat="1" ht="13.5" customHeight="1">
      <c r="A1367" s="99"/>
      <c r="B1367" s="99"/>
      <c r="C1367" s="63"/>
      <c r="D1367" s="63"/>
      <c r="E1367" s="63"/>
      <c r="F1367" s="63"/>
      <c r="G1367" s="63"/>
      <c r="H1367" s="63"/>
    </row>
    <row r="1368" spans="1:10" s="1" customFormat="1" ht="13.5" customHeight="1">
      <c r="A1368" s="99"/>
      <c r="B1368" s="99"/>
      <c r="C1368" s="63"/>
      <c r="D1368" s="63"/>
      <c r="E1368" s="63"/>
      <c r="F1368" s="63"/>
      <c r="G1368" s="63"/>
      <c r="H1368" s="63"/>
    </row>
    <row r="1369" spans="1:10" s="1" customFormat="1" ht="13.5" customHeight="1">
      <c r="A1369" s="99"/>
      <c r="B1369" s="99"/>
      <c r="C1369" s="63"/>
      <c r="D1369" s="63"/>
      <c r="E1369" s="63"/>
      <c r="F1369" s="63"/>
      <c r="G1369" s="63"/>
      <c r="H1369" s="63"/>
    </row>
    <row r="1370" spans="1:10" s="1" customFormat="1" ht="13.5" customHeight="1">
      <c r="A1370" s="99"/>
      <c r="B1370" s="99"/>
      <c r="C1370" s="63"/>
      <c r="D1370" s="63"/>
      <c r="E1370" s="63"/>
      <c r="F1370" s="63"/>
      <c r="G1370" s="63"/>
      <c r="H1370" s="63"/>
    </row>
    <row r="1371" spans="1:10" s="1" customFormat="1" ht="13.5" customHeight="1">
      <c r="A1371" s="99"/>
      <c r="B1371" s="99"/>
      <c r="C1371" s="63"/>
      <c r="D1371" s="63"/>
      <c r="E1371" s="63"/>
      <c r="F1371" s="63"/>
      <c r="G1371" s="63"/>
      <c r="H1371" s="63"/>
    </row>
    <row r="1372" spans="1:10" s="1" customFormat="1" ht="13.5" customHeight="1"/>
    <row r="1373" spans="1:10" s="1" customFormat="1" ht="13.5" customHeight="1"/>
    <row r="1374" spans="1:10" s="1" customFormat="1" ht="13.5" customHeight="1"/>
    <row r="1375" spans="1:10" s="1" customFormat="1" ht="27" customHeight="1">
      <c r="A1375" s="95" t="s">
        <v>99</v>
      </c>
      <c r="D1375" s="101"/>
      <c r="E1375" s="102"/>
      <c r="F1375" s="102"/>
      <c r="G1375" s="102"/>
      <c r="H1375" s="102"/>
      <c r="I1375" s="102"/>
      <c r="J1375" s="102"/>
    </row>
    <row r="1376" spans="1:10" s="1" customFormat="1" ht="18" customHeight="1">
      <c r="A1376" s="240"/>
      <c r="B1376" s="241"/>
      <c r="C1376" s="242"/>
      <c r="D1376" s="35" t="s">
        <v>6</v>
      </c>
      <c r="E1376" s="33" t="s">
        <v>7</v>
      </c>
      <c r="F1376" s="33" t="s">
        <v>8</v>
      </c>
      <c r="G1376" s="33" t="s">
        <v>9</v>
      </c>
      <c r="H1376" s="34" t="s">
        <v>10</v>
      </c>
    </row>
    <row r="1377" spans="1:11" s="1" customFormat="1" ht="18" customHeight="1">
      <c r="A1377" s="247" t="s">
        <v>253</v>
      </c>
      <c r="B1377" s="248"/>
      <c r="C1377" s="249"/>
      <c r="D1377" s="36">
        <v>0.54300000000000004</v>
      </c>
      <c r="E1377" s="26">
        <v>0.64100000000000001</v>
      </c>
      <c r="F1377" s="26">
        <v>0.71052631578947367</v>
      </c>
      <c r="G1377" s="26">
        <v>0.66666666666666674</v>
      </c>
      <c r="H1377" s="37">
        <v>0.64346895074946475</v>
      </c>
      <c r="I1377" s="3"/>
      <c r="J1377" s="3"/>
      <c r="K1377" s="3"/>
    </row>
    <row r="1378" spans="1:11" s="1" customFormat="1" ht="18" customHeight="1">
      <c r="A1378" s="234" t="s">
        <v>254</v>
      </c>
      <c r="B1378" s="235"/>
      <c r="C1378" s="236"/>
      <c r="D1378" s="8">
        <v>0.47099999999999997</v>
      </c>
      <c r="E1378" s="9">
        <v>0.54400000000000004</v>
      </c>
      <c r="F1378" s="9">
        <v>0.53947368421052633</v>
      </c>
      <c r="G1378" s="9">
        <v>0.4921875</v>
      </c>
      <c r="H1378" s="10">
        <v>0.37037037037037041</v>
      </c>
    </row>
    <row r="1379" spans="1:11" s="1" customFormat="1" ht="18" customHeight="1">
      <c r="A1379" s="234" t="s">
        <v>255</v>
      </c>
      <c r="B1379" s="235"/>
      <c r="C1379" s="236"/>
      <c r="D1379" s="8">
        <v>0.77900000000000003</v>
      </c>
      <c r="E1379" s="9">
        <v>0.80306905370843995</v>
      </c>
      <c r="F1379" s="9">
        <v>0.84868421052631571</v>
      </c>
      <c r="G1379" s="9">
        <v>0.8046875</v>
      </c>
      <c r="H1379" s="10">
        <v>0.79629629629629628</v>
      </c>
    </row>
    <row r="1380" spans="1:11" s="1" customFormat="1" ht="18" customHeight="1">
      <c r="A1380" s="234" t="s">
        <v>256</v>
      </c>
      <c r="B1380" s="235"/>
      <c r="C1380" s="236"/>
      <c r="D1380" s="8">
        <v>0.433</v>
      </c>
      <c r="E1380" s="9">
        <v>0.42099999999999999</v>
      </c>
      <c r="F1380" s="9">
        <v>0.42763157894736842</v>
      </c>
      <c r="G1380" s="9">
        <v>0.4765625</v>
      </c>
      <c r="H1380" s="10">
        <v>0.5</v>
      </c>
    </row>
    <row r="1381" spans="1:11" s="1" customFormat="1" ht="18" customHeight="1">
      <c r="A1381" s="234" t="s">
        <v>257</v>
      </c>
      <c r="B1381" s="235"/>
      <c r="C1381" s="236"/>
      <c r="D1381" s="8">
        <v>0.36099999999999999</v>
      </c>
      <c r="E1381" s="9">
        <v>0.36899999999999999</v>
      </c>
      <c r="F1381" s="9">
        <v>0.44736842105263158</v>
      </c>
      <c r="G1381" s="9">
        <v>0.390625</v>
      </c>
      <c r="H1381" s="10">
        <v>0.53703703703703698</v>
      </c>
    </row>
    <row r="1382" spans="1:11" s="1" customFormat="1" ht="18" customHeight="1">
      <c r="A1382" s="234" t="s">
        <v>258</v>
      </c>
      <c r="B1382" s="235"/>
      <c r="C1382" s="236"/>
      <c r="D1382" s="8">
        <v>8.6999999999999994E-2</v>
      </c>
      <c r="E1382" s="9">
        <v>0.14399999999999999</v>
      </c>
      <c r="F1382" s="9">
        <v>0.15131578947368421</v>
      </c>
      <c r="G1382" s="9">
        <v>0.21875</v>
      </c>
      <c r="H1382" s="10">
        <v>0.2592592592592593</v>
      </c>
    </row>
    <row r="1383" spans="1:11" s="1" customFormat="1" ht="18" customHeight="1">
      <c r="A1383" s="234" t="s">
        <v>259</v>
      </c>
      <c r="B1383" s="235"/>
      <c r="C1383" s="236"/>
      <c r="D1383" s="8">
        <v>7.1770334928229665E-2</v>
      </c>
      <c r="E1383" s="9">
        <v>0.10299999999999999</v>
      </c>
      <c r="F1383" s="9">
        <v>8.5526315789473686E-2</v>
      </c>
      <c r="G1383" s="9">
        <v>0.109375</v>
      </c>
      <c r="H1383" s="10">
        <v>0.14814814814814814</v>
      </c>
    </row>
    <row r="1384" spans="1:11" s="1" customFormat="1" ht="18" customHeight="1">
      <c r="A1384" s="234" t="s">
        <v>260</v>
      </c>
      <c r="B1384" s="235"/>
      <c r="C1384" s="236"/>
      <c r="D1384" s="8">
        <v>0.25</v>
      </c>
      <c r="E1384" s="9">
        <v>0.36199999999999999</v>
      </c>
      <c r="F1384" s="9">
        <v>0.38815789473684215</v>
      </c>
      <c r="G1384" s="9">
        <v>0.375</v>
      </c>
      <c r="H1384" s="10">
        <v>0.46296296296296297</v>
      </c>
    </row>
    <row r="1385" spans="1:11" s="1" customFormat="1" ht="18" customHeight="1">
      <c r="A1385" s="234" t="s">
        <v>261</v>
      </c>
      <c r="B1385" s="235"/>
      <c r="C1385" s="236"/>
      <c r="D1385" s="8">
        <v>9.569377990430622E-2</v>
      </c>
      <c r="E1385" s="9">
        <v>0.126</v>
      </c>
      <c r="F1385" s="9">
        <v>0.13815789473684212</v>
      </c>
      <c r="G1385" s="9">
        <v>0.25</v>
      </c>
      <c r="H1385" s="10">
        <v>0.40740740740740738</v>
      </c>
    </row>
    <row r="1386" spans="1:11" s="1" customFormat="1" ht="18" customHeight="1">
      <c r="A1386" s="237" t="s">
        <v>262</v>
      </c>
      <c r="B1386" s="238"/>
      <c r="C1386" s="239"/>
      <c r="D1386" s="11">
        <v>0.11961722488038279</v>
      </c>
      <c r="E1386" s="12">
        <v>0.128</v>
      </c>
      <c r="F1386" s="12">
        <v>0.13157894736842105</v>
      </c>
      <c r="G1386" s="12">
        <v>0.203125</v>
      </c>
      <c r="H1386" s="13">
        <v>0.40740740740740738</v>
      </c>
    </row>
    <row r="1387" spans="1:11" s="1" customFormat="1" ht="13.5" customHeight="1">
      <c r="A1387" s="103"/>
      <c r="B1387" s="103"/>
      <c r="C1387" s="103"/>
      <c r="D1387" s="63"/>
      <c r="E1387" s="63"/>
      <c r="F1387" s="63"/>
      <c r="G1387" s="63"/>
      <c r="H1387" s="63"/>
    </row>
    <row r="1388" spans="1:11" s="1" customFormat="1" ht="13.5" customHeight="1">
      <c r="A1388" s="103"/>
      <c r="B1388" s="103"/>
      <c r="C1388" s="103"/>
      <c r="D1388" s="63"/>
      <c r="E1388" s="63"/>
      <c r="F1388" s="63"/>
      <c r="G1388" s="63"/>
      <c r="H1388" s="63"/>
    </row>
    <row r="1389" spans="1:11" s="1" customFormat="1" ht="13.5" customHeight="1">
      <c r="A1389" s="103"/>
      <c r="B1389" s="103"/>
      <c r="C1389" s="103"/>
      <c r="D1389" s="63"/>
      <c r="E1389" s="63"/>
      <c r="F1389" s="63"/>
      <c r="G1389" s="63"/>
      <c r="H1389" s="63"/>
    </row>
    <row r="1390" spans="1:11" s="1" customFormat="1" ht="13.5" customHeight="1">
      <c r="A1390" s="103"/>
      <c r="B1390" s="103"/>
      <c r="C1390" s="103"/>
      <c r="D1390" s="63"/>
      <c r="E1390" s="63"/>
      <c r="F1390" s="63"/>
      <c r="G1390" s="63"/>
      <c r="H1390" s="63"/>
    </row>
    <row r="1391" spans="1:11" s="1" customFormat="1" ht="13.5" customHeight="1">
      <c r="A1391" s="103"/>
      <c r="B1391" s="103"/>
      <c r="C1391" s="103"/>
      <c r="D1391" s="63"/>
      <c r="E1391" s="63"/>
      <c r="F1391" s="63"/>
      <c r="G1391" s="63"/>
      <c r="H1391" s="63"/>
    </row>
    <row r="1392" spans="1:11" s="1" customFormat="1" ht="13.5" customHeight="1">
      <c r="A1392" s="103"/>
      <c r="B1392" s="103"/>
      <c r="C1392" s="103"/>
      <c r="D1392" s="63"/>
      <c r="E1392" s="63"/>
      <c r="F1392" s="63"/>
      <c r="G1392" s="63"/>
      <c r="H1392" s="63"/>
    </row>
    <row r="1393" spans="1:8" s="1" customFormat="1" ht="13.5" customHeight="1">
      <c r="A1393" s="103"/>
      <c r="B1393" s="103"/>
      <c r="C1393" s="103"/>
      <c r="D1393" s="63"/>
      <c r="E1393" s="63"/>
      <c r="F1393" s="63"/>
      <c r="G1393" s="63"/>
      <c r="H1393" s="63"/>
    </row>
    <row r="1394" spans="1:8" s="1" customFormat="1" ht="13.5" customHeight="1">
      <c r="A1394" s="103"/>
      <c r="B1394" s="103"/>
      <c r="C1394" s="103"/>
      <c r="D1394" s="63"/>
      <c r="E1394" s="63"/>
      <c r="F1394" s="63"/>
      <c r="G1394" s="63"/>
      <c r="H1394" s="63"/>
    </row>
    <row r="1395" spans="1:8" s="1" customFormat="1" ht="13.5" customHeight="1">
      <c r="A1395" s="103"/>
      <c r="B1395" s="103"/>
      <c r="C1395" s="103"/>
      <c r="D1395" s="63"/>
      <c r="E1395" s="63"/>
      <c r="F1395" s="63"/>
      <c r="G1395" s="63"/>
      <c r="H1395" s="63"/>
    </row>
    <row r="1396" spans="1:8" s="1" customFormat="1" ht="13.5" customHeight="1">
      <c r="A1396" s="103"/>
      <c r="B1396" s="103"/>
      <c r="C1396" s="103"/>
      <c r="D1396" s="63"/>
      <c r="E1396" s="63"/>
      <c r="F1396" s="63"/>
      <c r="G1396" s="63"/>
      <c r="H1396" s="63"/>
    </row>
    <row r="1397" spans="1:8" s="1" customFormat="1" ht="13.5" customHeight="1">
      <c r="A1397" s="103"/>
      <c r="B1397" s="103"/>
      <c r="C1397" s="103"/>
      <c r="D1397" s="63"/>
      <c r="E1397" s="63"/>
      <c r="F1397" s="63"/>
      <c r="G1397" s="63"/>
      <c r="H1397" s="63"/>
    </row>
    <row r="1398" spans="1:8" s="1" customFormat="1" ht="13.5" customHeight="1">
      <c r="A1398" s="103"/>
      <c r="B1398" s="103"/>
      <c r="C1398" s="103"/>
      <c r="D1398" s="63"/>
      <c r="E1398" s="63"/>
      <c r="F1398" s="63"/>
      <c r="G1398" s="63"/>
      <c r="H1398" s="63"/>
    </row>
    <row r="1399" spans="1:8" s="1" customFormat="1" ht="13.5" customHeight="1">
      <c r="A1399" s="103"/>
      <c r="B1399" s="103"/>
      <c r="C1399" s="103"/>
      <c r="D1399" s="63"/>
      <c r="E1399" s="63"/>
      <c r="F1399" s="63"/>
      <c r="G1399" s="63"/>
      <c r="H1399" s="63"/>
    </row>
    <row r="1400" spans="1:8" s="1" customFormat="1" ht="13.5" customHeight="1">
      <c r="A1400" s="103"/>
      <c r="B1400" s="103"/>
      <c r="C1400" s="103"/>
      <c r="D1400" s="63"/>
      <c r="E1400" s="63"/>
      <c r="F1400" s="63"/>
      <c r="G1400" s="63"/>
      <c r="H1400" s="63"/>
    </row>
    <row r="1401" spans="1:8" s="1" customFormat="1" ht="13.5" customHeight="1">
      <c r="A1401" s="103"/>
      <c r="B1401" s="103"/>
      <c r="C1401" s="103"/>
      <c r="D1401" s="63"/>
      <c r="E1401" s="63"/>
      <c r="F1401" s="63"/>
      <c r="G1401" s="63"/>
      <c r="H1401" s="63"/>
    </row>
    <row r="1402" spans="1:8" s="1" customFormat="1" ht="13.5" customHeight="1">
      <c r="A1402" s="103"/>
      <c r="B1402" s="103"/>
      <c r="C1402" s="103"/>
      <c r="D1402" s="63"/>
      <c r="E1402" s="63"/>
      <c r="F1402" s="63"/>
      <c r="G1402" s="63"/>
      <c r="H1402" s="63"/>
    </row>
    <row r="1403" spans="1:8" s="1" customFormat="1" ht="13.5" customHeight="1">
      <c r="A1403" s="103"/>
      <c r="B1403" s="103"/>
      <c r="C1403" s="103"/>
      <c r="D1403" s="63"/>
      <c r="E1403" s="63"/>
      <c r="F1403" s="63"/>
      <c r="G1403" s="63"/>
      <c r="H1403" s="63"/>
    </row>
    <row r="1404" spans="1:8" s="1" customFormat="1" ht="13.5" customHeight="1">
      <c r="A1404" s="103"/>
      <c r="B1404" s="103"/>
      <c r="C1404" s="103"/>
      <c r="D1404" s="63"/>
      <c r="E1404" s="63"/>
      <c r="F1404" s="63"/>
      <c r="G1404" s="63"/>
      <c r="H1404" s="63"/>
    </row>
    <row r="1405" spans="1:8" s="1" customFormat="1" ht="13.5" customHeight="1">
      <c r="A1405" s="103"/>
      <c r="B1405" s="103"/>
      <c r="C1405" s="103"/>
      <c r="D1405" s="63"/>
      <c r="E1405" s="63"/>
      <c r="F1405" s="63"/>
      <c r="G1405" s="63"/>
      <c r="H1405" s="63"/>
    </row>
    <row r="1406" spans="1:8" s="1" customFormat="1" ht="13.5" customHeight="1">
      <c r="A1406" s="103"/>
      <c r="B1406" s="103"/>
      <c r="C1406" s="103"/>
      <c r="D1406" s="63"/>
      <c r="E1406" s="63"/>
      <c r="F1406" s="63"/>
      <c r="G1406" s="63"/>
      <c r="H1406" s="63"/>
    </row>
    <row r="1407" spans="1:8" s="1" customFormat="1" ht="13.5" customHeight="1">
      <c r="A1407" s="103"/>
      <c r="B1407" s="103"/>
      <c r="C1407" s="103"/>
      <c r="D1407" s="63"/>
      <c r="E1407" s="63"/>
      <c r="F1407" s="63"/>
      <c r="G1407" s="63"/>
      <c r="H1407" s="63"/>
    </row>
    <row r="1408" spans="1:8" s="1" customFormat="1" ht="13.5" customHeight="1">
      <c r="A1408" s="103"/>
      <c r="B1408" s="103"/>
      <c r="C1408" s="103"/>
      <c r="D1408" s="63"/>
      <c r="E1408" s="63"/>
      <c r="F1408" s="63"/>
      <c r="G1408" s="63"/>
      <c r="H1408" s="63"/>
    </row>
    <row r="1409" spans="1:8" s="1" customFormat="1" ht="13.5" customHeight="1">
      <c r="A1409" s="103"/>
      <c r="B1409" s="103"/>
      <c r="C1409" s="103"/>
      <c r="D1409" s="63"/>
      <c r="E1409" s="63"/>
      <c r="F1409" s="63"/>
      <c r="G1409" s="63"/>
      <c r="H1409" s="63"/>
    </row>
    <row r="1410" spans="1:8" s="1" customFormat="1" ht="13.5" customHeight="1">
      <c r="A1410" s="103"/>
      <c r="B1410" s="103"/>
      <c r="C1410" s="103"/>
      <c r="D1410" s="63"/>
      <c r="E1410" s="63"/>
      <c r="F1410" s="63"/>
      <c r="G1410" s="63"/>
      <c r="H1410" s="63"/>
    </row>
    <row r="1411" spans="1:8" s="1" customFormat="1" ht="13.5" customHeight="1">
      <c r="A1411" s="103"/>
      <c r="B1411" s="103"/>
      <c r="C1411" s="103"/>
      <c r="D1411" s="63"/>
      <c r="E1411" s="63"/>
      <c r="F1411" s="63"/>
      <c r="G1411" s="63"/>
      <c r="H1411" s="63"/>
    </row>
    <row r="1412" spans="1:8" s="1" customFormat="1" ht="13.5" customHeight="1">
      <c r="A1412" s="103"/>
      <c r="B1412" s="103"/>
      <c r="C1412" s="103"/>
      <c r="D1412" s="63"/>
      <c r="E1412" s="63"/>
      <c r="F1412" s="63"/>
      <c r="G1412" s="63"/>
      <c r="H1412" s="63"/>
    </row>
    <row r="1413" spans="1:8" s="1" customFormat="1" ht="13.5" customHeight="1">
      <c r="A1413" s="103"/>
      <c r="B1413" s="103"/>
      <c r="C1413" s="103"/>
      <c r="D1413" s="63"/>
      <c r="E1413" s="63"/>
      <c r="F1413" s="63"/>
      <c r="G1413" s="63"/>
      <c r="H1413" s="63"/>
    </row>
    <row r="1414" spans="1:8" s="1" customFormat="1" ht="13.5" customHeight="1">
      <c r="A1414" s="103"/>
      <c r="B1414" s="103"/>
      <c r="C1414" s="103"/>
      <c r="D1414" s="63"/>
      <c r="E1414" s="63"/>
      <c r="F1414" s="63"/>
      <c r="G1414" s="63"/>
      <c r="H1414" s="63"/>
    </row>
    <row r="1415" spans="1:8" s="1" customFormat="1" ht="13.5" customHeight="1">
      <c r="A1415" s="103"/>
      <c r="B1415" s="103"/>
      <c r="C1415" s="103"/>
      <c r="D1415" s="63"/>
      <c r="E1415" s="63"/>
      <c r="F1415" s="63"/>
      <c r="G1415" s="63"/>
      <c r="H1415" s="63"/>
    </row>
    <row r="1416" spans="1:8" s="1" customFormat="1" ht="13.5" customHeight="1">
      <c r="A1416" s="103"/>
      <c r="B1416" s="103"/>
      <c r="C1416" s="103"/>
      <c r="D1416" s="63"/>
      <c r="E1416" s="63"/>
      <c r="F1416" s="63"/>
      <c r="G1416" s="63"/>
      <c r="H1416" s="63"/>
    </row>
    <row r="1417" spans="1:8" s="1" customFormat="1" ht="13.5" customHeight="1">
      <c r="A1417" s="103"/>
      <c r="B1417" s="103"/>
      <c r="C1417" s="103"/>
      <c r="D1417" s="63"/>
      <c r="E1417" s="63"/>
      <c r="F1417" s="63"/>
      <c r="G1417" s="63"/>
      <c r="H1417" s="63"/>
    </row>
    <row r="1418" spans="1:8" s="1" customFormat="1" ht="13.5" customHeight="1">
      <c r="A1418" s="103"/>
      <c r="B1418" s="103"/>
      <c r="C1418" s="103"/>
      <c r="D1418" s="63"/>
      <c r="E1418" s="63"/>
      <c r="F1418" s="63"/>
      <c r="G1418" s="63"/>
      <c r="H1418" s="63"/>
    </row>
    <row r="1419" spans="1:8" s="1" customFormat="1" ht="13.5" customHeight="1">
      <c r="A1419" s="103"/>
      <c r="B1419" s="103"/>
      <c r="C1419" s="103"/>
      <c r="D1419" s="63"/>
      <c r="E1419" s="63"/>
      <c r="F1419" s="63"/>
      <c r="G1419" s="63"/>
      <c r="H1419" s="63"/>
    </row>
    <row r="1420" spans="1:8" s="1" customFormat="1" ht="13.5" customHeight="1">
      <c r="A1420" s="103"/>
      <c r="B1420" s="103"/>
      <c r="C1420" s="103"/>
      <c r="D1420" s="63"/>
      <c r="E1420" s="63"/>
      <c r="F1420" s="63"/>
      <c r="G1420" s="63"/>
      <c r="H1420" s="63"/>
    </row>
    <row r="1421" spans="1:8" s="1" customFormat="1" ht="13.5" customHeight="1">
      <c r="A1421" s="103"/>
      <c r="B1421" s="103"/>
      <c r="C1421" s="103"/>
      <c r="D1421" s="63"/>
      <c r="E1421" s="63"/>
      <c r="F1421" s="63"/>
      <c r="G1421" s="63"/>
      <c r="H1421" s="63"/>
    </row>
    <row r="1422" spans="1:8" s="1" customFormat="1" ht="13.5" customHeight="1">
      <c r="A1422" s="103"/>
      <c r="B1422" s="103"/>
      <c r="C1422" s="103"/>
      <c r="D1422" s="63"/>
      <c r="E1422" s="63"/>
      <c r="F1422" s="63"/>
      <c r="G1422" s="63"/>
      <c r="H1422" s="63"/>
    </row>
    <row r="1423" spans="1:8" s="1" customFormat="1" ht="13.5" customHeight="1">
      <c r="A1423" s="103"/>
      <c r="B1423" s="103"/>
      <c r="C1423" s="103"/>
      <c r="D1423" s="63"/>
      <c r="E1423" s="63"/>
      <c r="F1423" s="63"/>
      <c r="G1423" s="63"/>
      <c r="H1423" s="63"/>
    </row>
    <row r="1424" spans="1:8" s="1" customFormat="1" ht="13.5" customHeight="1">
      <c r="A1424" s="103"/>
      <c r="B1424" s="103"/>
      <c r="C1424" s="103"/>
      <c r="D1424" s="63"/>
      <c r="E1424" s="63"/>
      <c r="F1424" s="63"/>
      <c r="G1424" s="63"/>
      <c r="H1424" s="63"/>
    </row>
    <row r="1425" spans="1:8" s="1" customFormat="1" ht="13.5" customHeight="1">
      <c r="A1425" s="103"/>
      <c r="B1425" s="103"/>
      <c r="C1425" s="103"/>
      <c r="D1425" s="63"/>
      <c r="E1425" s="63"/>
      <c r="F1425" s="63"/>
      <c r="G1425" s="63"/>
      <c r="H1425" s="63"/>
    </row>
    <row r="1426" spans="1:8" s="1" customFormat="1" ht="13.5" customHeight="1"/>
    <row r="1427" spans="1:8" s="1" customFormat="1" ht="13.5" customHeight="1"/>
    <row r="1428" spans="1:8" s="1" customFormat="1" ht="13.5" customHeight="1"/>
    <row r="1429" spans="1:8" s="1" customFormat="1" ht="13.5" customHeight="1"/>
    <row r="1430" spans="1:8" s="1" customFormat="1" ht="13.5" customHeight="1"/>
    <row r="1431" spans="1:8" s="1" customFormat="1" ht="24.75" customHeight="1">
      <c r="A1431" s="185" t="s">
        <v>184</v>
      </c>
      <c r="B1431" s="186"/>
      <c r="C1431" s="186"/>
      <c r="D1431" s="186"/>
      <c r="E1431" s="186"/>
      <c r="F1431" s="186"/>
      <c r="G1431" s="186"/>
      <c r="H1431" s="186"/>
    </row>
    <row r="1432" spans="1:8" s="1" customFormat="1" ht="13.5" customHeight="1">
      <c r="A1432" s="135" t="s">
        <v>0</v>
      </c>
      <c r="B1432" s="136"/>
      <c r="C1432" s="207" t="s">
        <v>263</v>
      </c>
      <c r="D1432" s="208"/>
      <c r="E1432" s="208"/>
      <c r="F1432" s="208"/>
      <c r="G1432" s="208"/>
      <c r="H1432" s="209"/>
    </row>
    <row r="1433" spans="1:8" s="1" customFormat="1" ht="13.5" customHeight="1">
      <c r="A1433" s="137"/>
      <c r="B1433" s="138"/>
      <c r="C1433" s="119" t="s">
        <v>41</v>
      </c>
      <c r="D1433" s="120" t="s">
        <v>42</v>
      </c>
      <c r="E1433" s="120" t="s">
        <v>43</v>
      </c>
      <c r="F1433" s="120" t="s">
        <v>44</v>
      </c>
      <c r="G1433" s="120" t="s">
        <v>45</v>
      </c>
      <c r="H1433" s="121" t="s">
        <v>250</v>
      </c>
    </row>
    <row r="1434" spans="1:8" s="1" customFormat="1" ht="13.5" customHeight="1">
      <c r="A1434" s="143" t="s">
        <v>5</v>
      </c>
      <c r="B1434" s="134" t="s">
        <v>6</v>
      </c>
      <c r="C1434" s="61">
        <v>30</v>
      </c>
      <c r="D1434" s="73">
        <v>13</v>
      </c>
      <c r="E1434" s="73">
        <v>61</v>
      </c>
      <c r="F1434" s="73">
        <v>59</v>
      </c>
      <c r="G1434" s="73">
        <v>35</v>
      </c>
      <c r="H1434" s="109">
        <v>10</v>
      </c>
    </row>
    <row r="1435" spans="1:8" s="1" customFormat="1" ht="13.5" customHeight="1">
      <c r="A1435" s="144"/>
      <c r="B1435" s="134"/>
      <c r="C1435" s="48">
        <f>C1434/208</f>
        <v>0.14423076923076922</v>
      </c>
      <c r="D1435" s="49">
        <f>D1434/208</f>
        <v>6.25E-2</v>
      </c>
      <c r="E1435" s="49">
        <f t="shared" ref="E1435" si="8">E1434/208</f>
        <v>0.29326923076923078</v>
      </c>
      <c r="F1435" s="49">
        <f t="shared" ref="F1435" si="9">F1434/208</f>
        <v>0.28365384615384615</v>
      </c>
      <c r="G1435" s="49">
        <f t="shared" ref="G1435" si="10">G1434/208</f>
        <v>0.16826923076923078</v>
      </c>
      <c r="H1435" s="50">
        <f t="shared" ref="H1435" si="11">H1434/208</f>
        <v>4.807692307692308E-2</v>
      </c>
    </row>
    <row r="1436" spans="1:8" s="1" customFormat="1" ht="13.5" customHeight="1">
      <c r="A1436" s="144"/>
      <c r="B1436" s="132" t="s">
        <v>7</v>
      </c>
      <c r="C1436" s="91">
        <v>50</v>
      </c>
      <c r="D1436" s="70">
        <v>38</v>
      </c>
      <c r="E1436" s="70">
        <v>143</v>
      </c>
      <c r="F1436" s="70">
        <v>91</v>
      </c>
      <c r="G1436" s="70">
        <v>53</v>
      </c>
      <c r="H1436" s="92">
        <v>15</v>
      </c>
    </row>
    <row r="1437" spans="1:8" s="1" customFormat="1" ht="13.5" customHeight="1">
      <c r="A1437" s="144"/>
      <c r="B1437" s="133"/>
      <c r="C1437" s="25">
        <f>C1436/390</f>
        <v>0.12820512820512819</v>
      </c>
      <c r="D1437" s="26">
        <f t="shared" ref="D1437" si="12">D1436/390</f>
        <v>9.7435897435897437E-2</v>
      </c>
      <c r="E1437" s="26">
        <f t="shared" ref="E1437" si="13">E1436/390</f>
        <v>0.36666666666666664</v>
      </c>
      <c r="F1437" s="26">
        <f t="shared" ref="F1437" si="14">F1436/390</f>
        <v>0.23333333333333334</v>
      </c>
      <c r="G1437" s="26">
        <f t="shared" ref="G1437" si="15">G1436/390</f>
        <v>0.13589743589743589</v>
      </c>
      <c r="H1437" s="37">
        <f t="shared" ref="H1437" si="16">H1436/390</f>
        <v>3.8461538461538464E-2</v>
      </c>
    </row>
    <row r="1438" spans="1:8" s="1" customFormat="1" ht="13.5" customHeight="1">
      <c r="A1438" s="144"/>
      <c r="B1438" s="134" t="s">
        <v>8</v>
      </c>
      <c r="C1438" s="61">
        <v>24</v>
      </c>
      <c r="D1438" s="67">
        <v>13</v>
      </c>
      <c r="E1438" s="67">
        <v>57</v>
      </c>
      <c r="F1438" s="67">
        <v>37</v>
      </c>
      <c r="G1438" s="67">
        <v>18</v>
      </c>
      <c r="H1438" s="109">
        <v>3</v>
      </c>
    </row>
    <row r="1439" spans="1:8" s="1" customFormat="1" ht="13.5" customHeight="1">
      <c r="A1439" s="144"/>
      <c r="B1439" s="134"/>
      <c r="C1439" s="63">
        <v>0.15789473684210525</v>
      </c>
      <c r="D1439" s="69">
        <v>8.5526315789473686E-2</v>
      </c>
      <c r="E1439" s="69">
        <v>0.375</v>
      </c>
      <c r="F1439" s="69">
        <v>0.24342105263157893</v>
      </c>
      <c r="G1439" s="69">
        <v>0.11842105263157895</v>
      </c>
      <c r="H1439" s="110">
        <v>1.9736842105263157E-2</v>
      </c>
    </row>
    <row r="1440" spans="1:8" s="1" customFormat="1" ht="13.5" customHeight="1">
      <c r="A1440" s="144"/>
      <c r="B1440" s="132" t="s">
        <v>9</v>
      </c>
      <c r="C1440" s="64">
        <v>22</v>
      </c>
      <c r="D1440" s="70">
        <v>9</v>
      </c>
      <c r="E1440" s="70">
        <v>46</v>
      </c>
      <c r="F1440" s="70">
        <v>32</v>
      </c>
      <c r="G1440" s="70">
        <v>14</v>
      </c>
      <c r="H1440" s="92">
        <v>5</v>
      </c>
    </row>
    <row r="1441" spans="1:8" s="1" customFormat="1" ht="13.5" customHeight="1">
      <c r="A1441" s="144"/>
      <c r="B1441" s="133"/>
      <c r="C1441" s="62">
        <v>0.171875</v>
      </c>
      <c r="D1441" s="68">
        <v>7.03125E-2</v>
      </c>
      <c r="E1441" s="68">
        <v>0.359375</v>
      </c>
      <c r="F1441" s="68">
        <v>0.25</v>
      </c>
      <c r="G1441" s="68">
        <v>0.109375</v>
      </c>
      <c r="H1441" s="111">
        <v>3.90625E-2</v>
      </c>
    </row>
    <row r="1442" spans="1:8" s="1" customFormat="1" ht="13.5" customHeight="1">
      <c r="A1442" s="144"/>
      <c r="B1442" s="134" t="s">
        <v>10</v>
      </c>
      <c r="C1442" s="61">
        <v>10</v>
      </c>
      <c r="D1442" s="67">
        <v>10</v>
      </c>
      <c r="E1442" s="67">
        <v>14</v>
      </c>
      <c r="F1442" s="67">
        <v>10</v>
      </c>
      <c r="G1442" s="67">
        <v>7</v>
      </c>
      <c r="H1442" s="109">
        <v>3</v>
      </c>
    </row>
    <row r="1443" spans="1:8" s="1" customFormat="1" ht="13.5" customHeight="1">
      <c r="A1443" s="144"/>
      <c r="B1443" s="134"/>
      <c r="C1443" s="63">
        <v>0.1851851851851852</v>
      </c>
      <c r="D1443" s="69">
        <v>0.1851851851851852</v>
      </c>
      <c r="E1443" s="69">
        <v>0.2592592592592593</v>
      </c>
      <c r="F1443" s="69">
        <v>0.1851851851851852</v>
      </c>
      <c r="G1443" s="69">
        <v>0.12962962962962965</v>
      </c>
      <c r="H1443" s="110">
        <v>5.5555555555555552E-2</v>
      </c>
    </row>
    <row r="1444" spans="1:8" s="1" customFormat="1" ht="13.5" customHeight="1" thickBot="1">
      <c r="A1444" s="139" t="s">
        <v>1</v>
      </c>
      <c r="B1444" s="140"/>
      <c r="C1444" s="87">
        <f>C1434+C1436+C1438+C1440+C1442</f>
        <v>136</v>
      </c>
      <c r="D1444" s="71">
        <f t="shared" ref="D1444:H1444" si="17">D1434+D1436+D1438+D1440+D1442</f>
        <v>83</v>
      </c>
      <c r="E1444" s="71">
        <f t="shared" si="17"/>
        <v>321</v>
      </c>
      <c r="F1444" s="71">
        <f t="shared" si="17"/>
        <v>229</v>
      </c>
      <c r="G1444" s="71">
        <f t="shared" si="17"/>
        <v>127</v>
      </c>
      <c r="H1444" s="88">
        <f t="shared" si="17"/>
        <v>36</v>
      </c>
    </row>
    <row r="1445" spans="1:8" s="1" customFormat="1" ht="13.5" customHeight="1">
      <c r="A1445" s="141"/>
      <c r="B1445" s="142"/>
      <c r="C1445" s="89">
        <f t="shared" ref="C1445:H1445" si="18">C1444/932</f>
        <v>0.14592274678111589</v>
      </c>
      <c r="D1445" s="72">
        <f t="shared" si="18"/>
        <v>8.9055793991416304E-2</v>
      </c>
      <c r="E1445" s="72">
        <f t="shared" si="18"/>
        <v>0.34442060085836912</v>
      </c>
      <c r="F1445" s="72">
        <f t="shared" si="18"/>
        <v>0.24570815450643776</v>
      </c>
      <c r="G1445" s="72">
        <f t="shared" si="18"/>
        <v>0.13626609442060086</v>
      </c>
      <c r="H1445" s="90">
        <f t="shared" si="18"/>
        <v>3.8626609442060089E-2</v>
      </c>
    </row>
    <row r="1446" spans="1:8" s="1" customFormat="1" ht="9" customHeight="1">
      <c r="A1446" s="100"/>
      <c r="B1446" s="100"/>
      <c r="C1446" s="63"/>
      <c r="D1446" s="63"/>
      <c r="E1446" s="63"/>
      <c r="F1446" s="63"/>
      <c r="G1446" s="63"/>
      <c r="H1446" s="63"/>
    </row>
    <row r="1447" spans="1:8" s="1" customFormat="1" ht="13.5" customHeight="1">
      <c r="A1447" s="100"/>
      <c r="B1447" s="100"/>
      <c r="C1447" s="63"/>
      <c r="D1447" s="63"/>
      <c r="E1447" s="63"/>
      <c r="F1447" s="63"/>
      <c r="G1447" s="63"/>
      <c r="H1447" s="63"/>
    </row>
    <row r="1448" spans="1:8" s="1" customFormat="1" ht="13.5" customHeight="1">
      <c r="A1448" s="100"/>
      <c r="B1448" s="100"/>
      <c r="C1448" s="63"/>
      <c r="D1448" s="63"/>
      <c r="E1448" s="63"/>
      <c r="F1448" s="63"/>
      <c r="G1448" s="63"/>
      <c r="H1448" s="63"/>
    </row>
    <row r="1449" spans="1:8" s="1" customFormat="1" ht="13.5" customHeight="1">
      <c r="A1449" s="100"/>
      <c r="B1449" s="100"/>
      <c r="C1449" s="63"/>
      <c r="D1449" s="63"/>
      <c r="E1449" s="63"/>
      <c r="F1449" s="63"/>
      <c r="G1449" s="63"/>
      <c r="H1449" s="63"/>
    </row>
    <row r="1450" spans="1:8" s="1" customFormat="1" ht="13.5" customHeight="1">
      <c r="A1450" s="100"/>
      <c r="B1450" s="100"/>
      <c r="C1450" s="63"/>
      <c r="D1450" s="63"/>
      <c r="E1450" s="63"/>
      <c r="F1450" s="63"/>
      <c r="G1450" s="63"/>
      <c r="H1450" s="63"/>
    </row>
    <row r="1451" spans="1:8" s="1" customFormat="1" ht="13.5" customHeight="1">
      <c r="A1451" s="100"/>
      <c r="B1451" s="100"/>
      <c r="C1451" s="63"/>
      <c r="D1451" s="63"/>
      <c r="E1451" s="63"/>
      <c r="F1451" s="63"/>
      <c r="G1451" s="63"/>
      <c r="H1451" s="63"/>
    </row>
    <row r="1452" spans="1:8" s="1" customFormat="1" ht="13.5" customHeight="1">
      <c r="A1452" s="100"/>
      <c r="B1452" s="100"/>
      <c r="C1452" s="63"/>
      <c r="D1452" s="63"/>
      <c r="E1452" s="63"/>
      <c r="F1452" s="63"/>
      <c r="G1452" s="63"/>
      <c r="H1452" s="63"/>
    </row>
    <row r="1453" spans="1:8" s="1" customFormat="1" ht="13.5" customHeight="1">
      <c r="A1453" s="100"/>
      <c r="B1453" s="100"/>
      <c r="C1453" s="63"/>
      <c r="D1453" s="63"/>
      <c r="E1453" s="63"/>
      <c r="F1453" s="63"/>
      <c r="G1453" s="63"/>
      <c r="H1453" s="63"/>
    </row>
    <row r="1454" spans="1:8" s="1" customFormat="1" ht="13.5" customHeight="1">
      <c r="A1454" s="100"/>
      <c r="B1454" s="100"/>
      <c r="C1454" s="63"/>
      <c r="D1454" s="63"/>
      <c r="E1454" s="63"/>
      <c r="F1454" s="63"/>
      <c r="G1454" s="63"/>
      <c r="H1454" s="63"/>
    </row>
    <row r="1455" spans="1:8" s="1" customFormat="1" ht="13.5" customHeight="1">
      <c r="A1455" s="100"/>
      <c r="B1455" s="100"/>
      <c r="C1455" s="63"/>
      <c r="D1455" s="63"/>
      <c r="E1455" s="63"/>
      <c r="F1455" s="63"/>
      <c r="G1455" s="63"/>
      <c r="H1455" s="63"/>
    </row>
    <row r="1456" spans="1:8" s="1" customFormat="1" ht="13.5" customHeight="1">
      <c r="A1456" s="100"/>
      <c r="B1456" s="100"/>
      <c r="C1456" s="63"/>
      <c r="D1456" s="63"/>
      <c r="E1456" s="63"/>
      <c r="F1456" s="63"/>
      <c r="G1456" s="63"/>
      <c r="H1456" s="63"/>
    </row>
    <row r="1457" spans="1:8" s="1" customFormat="1" ht="13.5" customHeight="1">
      <c r="A1457" s="100"/>
      <c r="B1457" s="100"/>
      <c r="C1457" s="63"/>
      <c r="D1457" s="63"/>
      <c r="E1457" s="63"/>
      <c r="F1457" s="63"/>
      <c r="G1457" s="63"/>
      <c r="H1457" s="63"/>
    </row>
    <row r="1458" spans="1:8" s="1" customFormat="1" ht="13.5" customHeight="1">
      <c r="A1458" s="100"/>
      <c r="B1458" s="100"/>
      <c r="C1458" s="63"/>
      <c r="D1458" s="63"/>
      <c r="E1458" s="63"/>
      <c r="F1458" s="63"/>
      <c r="G1458" s="63"/>
      <c r="H1458" s="63"/>
    </row>
    <row r="1459" spans="1:8" s="1" customFormat="1" ht="13.5" customHeight="1">
      <c r="A1459" s="100"/>
      <c r="B1459" s="100"/>
      <c r="C1459" s="63"/>
      <c r="D1459" s="63"/>
      <c r="E1459" s="63"/>
      <c r="F1459" s="63"/>
      <c r="G1459" s="63"/>
      <c r="H1459" s="63"/>
    </row>
    <row r="1460" spans="1:8" s="1" customFormat="1" ht="13.5" customHeight="1"/>
    <row r="1461" spans="1:8" s="1" customFormat="1" ht="26.25" customHeight="1">
      <c r="A1461" s="185" t="s">
        <v>185</v>
      </c>
      <c r="B1461" s="186"/>
      <c r="C1461" s="186"/>
      <c r="D1461" s="186"/>
      <c r="E1461" s="186"/>
      <c r="F1461" s="186"/>
      <c r="G1461" s="186"/>
      <c r="H1461" s="186"/>
    </row>
    <row r="1462" spans="1:8" s="1" customFormat="1" ht="13.5" customHeight="1">
      <c r="A1462" s="135" t="s">
        <v>0</v>
      </c>
      <c r="B1462" s="136"/>
      <c r="C1462" s="207" t="s">
        <v>224</v>
      </c>
      <c r="D1462" s="208"/>
      <c r="E1462" s="208"/>
      <c r="F1462" s="208"/>
      <c r="G1462" s="208"/>
      <c r="H1462" s="209"/>
    </row>
    <row r="1463" spans="1:8" s="1" customFormat="1" ht="13.5" customHeight="1">
      <c r="A1463" s="137"/>
      <c r="B1463" s="138"/>
      <c r="C1463" s="119" t="s">
        <v>41</v>
      </c>
      <c r="D1463" s="120" t="s">
        <v>42</v>
      </c>
      <c r="E1463" s="120" t="s">
        <v>43</v>
      </c>
      <c r="F1463" s="120" t="s">
        <v>44</v>
      </c>
      <c r="G1463" s="120" t="s">
        <v>45</v>
      </c>
      <c r="H1463" s="121" t="s">
        <v>4</v>
      </c>
    </row>
    <row r="1464" spans="1:8" s="1" customFormat="1" ht="13.5" customHeight="1">
      <c r="A1464" s="143" t="s">
        <v>5</v>
      </c>
      <c r="B1464" s="134" t="s">
        <v>6</v>
      </c>
      <c r="C1464" s="61">
        <v>27</v>
      </c>
      <c r="D1464" s="73">
        <v>14</v>
      </c>
      <c r="E1464" s="73">
        <v>57</v>
      </c>
      <c r="F1464" s="73">
        <v>55</v>
      </c>
      <c r="G1464" s="73">
        <v>45</v>
      </c>
      <c r="H1464" s="109">
        <v>10</v>
      </c>
    </row>
    <row r="1465" spans="1:8" s="1" customFormat="1" ht="13.5" customHeight="1">
      <c r="A1465" s="144"/>
      <c r="B1465" s="134"/>
      <c r="C1465" s="48">
        <f>C1464/208</f>
        <v>0.12980769230769232</v>
      </c>
      <c r="D1465" s="49">
        <f>D1464/208</f>
        <v>6.7307692307692304E-2</v>
      </c>
      <c r="E1465" s="49">
        <f t="shared" ref="E1465" si="19">E1464/208</f>
        <v>0.27403846153846156</v>
      </c>
      <c r="F1465" s="49">
        <f t="shared" ref="F1465" si="20">F1464/208</f>
        <v>0.26442307692307693</v>
      </c>
      <c r="G1465" s="49">
        <f t="shared" ref="G1465" si="21">G1464/208</f>
        <v>0.21634615384615385</v>
      </c>
      <c r="H1465" s="50">
        <f t="shared" ref="H1465" si="22">H1464/208</f>
        <v>4.807692307692308E-2</v>
      </c>
    </row>
    <row r="1466" spans="1:8" s="1" customFormat="1" ht="13.5" customHeight="1">
      <c r="A1466" s="144"/>
      <c r="B1466" s="132" t="s">
        <v>7</v>
      </c>
      <c r="C1466" s="91">
        <v>48</v>
      </c>
      <c r="D1466" s="70">
        <v>30</v>
      </c>
      <c r="E1466" s="70">
        <v>136</v>
      </c>
      <c r="F1466" s="70">
        <v>99</v>
      </c>
      <c r="G1466" s="70">
        <v>59</v>
      </c>
      <c r="H1466" s="92">
        <v>18</v>
      </c>
    </row>
    <row r="1467" spans="1:8" s="1" customFormat="1" ht="13.5" customHeight="1">
      <c r="A1467" s="144"/>
      <c r="B1467" s="133"/>
      <c r="C1467" s="25">
        <f>C1466/390</f>
        <v>0.12307692307692308</v>
      </c>
      <c r="D1467" s="26">
        <f t="shared" ref="D1467" si="23">D1466/390</f>
        <v>7.6923076923076927E-2</v>
      </c>
      <c r="E1467" s="26">
        <f t="shared" ref="E1467" si="24">E1466/390</f>
        <v>0.3487179487179487</v>
      </c>
      <c r="F1467" s="26">
        <f t="shared" ref="F1467" si="25">F1466/390</f>
        <v>0.25384615384615383</v>
      </c>
      <c r="G1467" s="26">
        <f t="shared" ref="G1467" si="26">G1466/390</f>
        <v>0.15128205128205127</v>
      </c>
      <c r="H1467" s="37">
        <f t="shared" ref="H1467" si="27">H1466/390</f>
        <v>4.6153846153846156E-2</v>
      </c>
    </row>
    <row r="1468" spans="1:8" s="1" customFormat="1" ht="13.5" customHeight="1">
      <c r="A1468" s="144"/>
      <c r="B1468" s="134" t="s">
        <v>8</v>
      </c>
      <c r="C1468" s="61">
        <v>29</v>
      </c>
      <c r="D1468" s="67">
        <v>12</v>
      </c>
      <c r="E1468" s="67">
        <v>47</v>
      </c>
      <c r="F1468" s="67">
        <v>43</v>
      </c>
      <c r="G1468" s="67">
        <v>18</v>
      </c>
      <c r="H1468" s="109">
        <v>3</v>
      </c>
    </row>
    <row r="1469" spans="1:8" s="1" customFormat="1" ht="13.5" customHeight="1">
      <c r="A1469" s="144"/>
      <c r="B1469" s="134"/>
      <c r="C1469" s="63">
        <v>0.19078947368421051</v>
      </c>
      <c r="D1469" s="69">
        <v>7.8947368421052627E-2</v>
      </c>
      <c r="E1469" s="69">
        <v>0.30921052631578949</v>
      </c>
      <c r="F1469" s="69">
        <v>0.28289473684210525</v>
      </c>
      <c r="G1469" s="69">
        <v>0.11842105263157895</v>
      </c>
      <c r="H1469" s="110">
        <v>1.9736842105263157E-2</v>
      </c>
    </row>
    <row r="1470" spans="1:8" s="1" customFormat="1" ht="13.5" customHeight="1">
      <c r="A1470" s="144"/>
      <c r="B1470" s="132" t="s">
        <v>9</v>
      </c>
      <c r="C1470" s="64">
        <v>23</v>
      </c>
      <c r="D1470" s="70">
        <v>10</v>
      </c>
      <c r="E1470" s="70">
        <v>35</v>
      </c>
      <c r="F1470" s="70">
        <v>35</v>
      </c>
      <c r="G1470" s="70">
        <v>19</v>
      </c>
      <c r="H1470" s="92">
        <v>6</v>
      </c>
    </row>
    <row r="1471" spans="1:8" s="1" customFormat="1" ht="13.5" customHeight="1">
      <c r="A1471" s="144"/>
      <c r="B1471" s="133"/>
      <c r="C1471" s="62">
        <v>0.1796875</v>
      </c>
      <c r="D1471" s="68">
        <v>7.8125E-2</v>
      </c>
      <c r="E1471" s="68">
        <v>0.2734375</v>
      </c>
      <c r="F1471" s="68">
        <v>0.2734375</v>
      </c>
      <c r="G1471" s="68">
        <v>0.1484375</v>
      </c>
      <c r="H1471" s="111">
        <v>4.6875E-2</v>
      </c>
    </row>
    <row r="1472" spans="1:8" s="1" customFormat="1" ht="13.5" customHeight="1">
      <c r="A1472" s="144"/>
      <c r="B1472" s="134" t="s">
        <v>10</v>
      </c>
      <c r="C1472" s="61">
        <v>7</v>
      </c>
      <c r="D1472" s="67">
        <v>10</v>
      </c>
      <c r="E1472" s="67">
        <v>15</v>
      </c>
      <c r="F1472" s="67">
        <v>11</v>
      </c>
      <c r="G1472" s="67">
        <v>8</v>
      </c>
      <c r="H1472" s="109">
        <v>3</v>
      </c>
    </row>
    <row r="1473" spans="1:8" s="1" customFormat="1" ht="13.5" customHeight="1">
      <c r="A1473" s="144"/>
      <c r="B1473" s="134"/>
      <c r="C1473" s="63">
        <v>0.12962962962962965</v>
      </c>
      <c r="D1473" s="69">
        <v>0.1851851851851852</v>
      </c>
      <c r="E1473" s="69">
        <v>0.27777777777777779</v>
      </c>
      <c r="F1473" s="69">
        <v>0.20370370370370369</v>
      </c>
      <c r="G1473" s="69">
        <v>0.14814814814814814</v>
      </c>
      <c r="H1473" s="110">
        <v>5.5555555555555552E-2</v>
      </c>
    </row>
    <row r="1474" spans="1:8" s="1" customFormat="1" ht="13.5" customHeight="1" thickBot="1">
      <c r="A1474" s="139" t="s">
        <v>1</v>
      </c>
      <c r="B1474" s="140"/>
      <c r="C1474" s="87">
        <f>C1464+C1466+C1468+C1470+C1472</f>
        <v>134</v>
      </c>
      <c r="D1474" s="71">
        <f t="shared" ref="D1474:H1474" si="28">D1464+D1466+D1468+D1470+D1472</f>
        <v>76</v>
      </c>
      <c r="E1474" s="71">
        <f t="shared" si="28"/>
        <v>290</v>
      </c>
      <c r="F1474" s="71">
        <f t="shared" si="28"/>
        <v>243</v>
      </c>
      <c r="G1474" s="71">
        <f t="shared" si="28"/>
        <v>149</v>
      </c>
      <c r="H1474" s="88">
        <f t="shared" si="28"/>
        <v>40</v>
      </c>
    </row>
    <row r="1475" spans="1:8" s="1" customFormat="1" ht="13.5" customHeight="1">
      <c r="A1475" s="141"/>
      <c r="B1475" s="142"/>
      <c r="C1475" s="89">
        <f t="shared" ref="C1475:H1475" si="29">C1474/932</f>
        <v>0.14377682403433475</v>
      </c>
      <c r="D1475" s="72">
        <f t="shared" si="29"/>
        <v>8.15450643776824E-2</v>
      </c>
      <c r="E1475" s="72">
        <f t="shared" si="29"/>
        <v>0.31115879828326182</v>
      </c>
      <c r="F1475" s="72">
        <f t="shared" si="29"/>
        <v>0.26072961373390557</v>
      </c>
      <c r="G1475" s="72">
        <f t="shared" si="29"/>
        <v>0.15987124463519314</v>
      </c>
      <c r="H1475" s="90">
        <f t="shared" si="29"/>
        <v>4.2918454935622317E-2</v>
      </c>
    </row>
    <row r="1476" spans="1:8" s="1" customFormat="1" ht="7.5" customHeight="1">
      <c r="A1476" s="100"/>
      <c r="B1476" s="100"/>
      <c r="C1476" s="63"/>
      <c r="D1476" s="63"/>
      <c r="E1476" s="63"/>
      <c r="F1476" s="63"/>
      <c r="G1476" s="63"/>
      <c r="H1476" s="63"/>
    </row>
    <row r="1477" spans="1:8" s="1" customFormat="1" ht="13.5" customHeight="1">
      <c r="A1477" s="100"/>
      <c r="B1477" s="100"/>
      <c r="C1477" s="63"/>
      <c r="D1477" s="63"/>
      <c r="E1477" s="63"/>
      <c r="F1477" s="63"/>
      <c r="G1477" s="63"/>
      <c r="H1477" s="63"/>
    </row>
    <row r="1478" spans="1:8" s="1" customFormat="1" ht="13.5" customHeight="1">
      <c r="A1478" s="100"/>
      <c r="B1478" s="100"/>
      <c r="C1478" s="63"/>
      <c r="D1478" s="63"/>
      <c r="E1478" s="63"/>
      <c r="F1478" s="63"/>
      <c r="G1478" s="63"/>
      <c r="H1478" s="63"/>
    </row>
    <row r="1479" spans="1:8" s="1" customFormat="1" ht="13.5" customHeight="1">
      <c r="A1479" s="100"/>
      <c r="B1479" s="100"/>
      <c r="C1479" s="63"/>
      <c r="D1479" s="63"/>
      <c r="E1479" s="63"/>
      <c r="F1479" s="63"/>
      <c r="G1479" s="63"/>
      <c r="H1479" s="63"/>
    </row>
    <row r="1480" spans="1:8" s="1" customFormat="1" ht="13.5" customHeight="1">
      <c r="A1480" s="100"/>
      <c r="B1480" s="100"/>
      <c r="C1480" s="63"/>
      <c r="D1480" s="63"/>
      <c r="E1480" s="63"/>
      <c r="F1480" s="63"/>
      <c r="G1480" s="63"/>
      <c r="H1480" s="63"/>
    </row>
    <row r="1481" spans="1:8" s="1" customFormat="1" ht="13.5" customHeight="1">
      <c r="A1481" s="100"/>
      <c r="B1481" s="100"/>
      <c r="C1481" s="63"/>
      <c r="D1481" s="63"/>
      <c r="E1481" s="63"/>
      <c r="F1481" s="63"/>
      <c r="G1481" s="63"/>
      <c r="H1481" s="63"/>
    </row>
    <row r="1482" spans="1:8" s="1" customFormat="1" ht="13.5" customHeight="1">
      <c r="A1482" s="100"/>
      <c r="B1482" s="100"/>
      <c r="C1482" s="63"/>
      <c r="D1482" s="63"/>
      <c r="E1482" s="63"/>
      <c r="F1482" s="63"/>
      <c r="G1482" s="63"/>
      <c r="H1482" s="63"/>
    </row>
    <row r="1483" spans="1:8" s="1" customFormat="1" ht="13.5" customHeight="1">
      <c r="A1483" s="100"/>
      <c r="B1483" s="100"/>
      <c r="C1483" s="63"/>
      <c r="D1483" s="63"/>
      <c r="E1483" s="63"/>
      <c r="F1483" s="63"/>
      <c r="G1483" s="63"/>
      <c r="H1483" s="63"/>
    </row>
    <row r="1484" spans="1:8" s="1" customFormat="1" ht="13.5" customHeight="1">
      <c r="A1484" s="100"/>
      <c r="B1484" s="100"/>
      <c r="C1484" s="63"/>
      <c r="D1484" s="63"/>
      <c r="E1484" s="63"/>
      <c r="F1484" s="63"/>
      <c r="G1484" s="63"/>
      <c r="H1484" s="63"/>
    </row>
    <row r="1485" spans="1:8" s="1" customFormat="1" ht="13.5" customHeight="1">
      <c r="A1485" s="100"/>
      <c r="B1485" s="100"/>
      <c r="C1485" s="63"/>
      <c r="D1485" s="63"/>
      <c r="E1485" s="63"/>
      <c r="F1485" s="63"/>
      <c r="G1485" s="63"/>
      <c r="H1485" s="63"/>
    </row>
    <row r="1486" spans="1:8" s="1" customFormat="1" ht="13.5" customHeight="1">
      <c r="A1486" s="100"/>
      <c r="B1486" s="100"/>
      <c r="C1486" s="63"/>
      <c r="D1486" s="63"/>
      <c r="E1486" s="63"/>
      <c r="F1486" s="63"/>
      <c r="G1486" s="63"/>
      <c r="H1486" s="63"/>
    </row>
    <row r="1487" spans="1:8" s="1" customFormat="1" ht="13.5" customHeight="1">
      <c r="A1487" s="100"/>
      <c r="B1487" s="100"/>
      <c r="C1487" s="63"/>
      <c r="D1487" s="63"/>
      <c r="E1487" s="63"/>
      <c r="F1487" s="63"/>
      <c r="G1487" s="63"/>
      <c r="H1487" s="63"/>
    </row>
    <row r="1488" spans="1:8" s="1" customFormat="1" ht="13.5" customHeight="1">
      <c r="A1488" s="100"/>
      <c r="B1488" s="100"/>
      <c r="C1488" s="63"/>
      <c r="D1488" s="63"/>
      <c r="E1488" s="63"/>
      <c r="F1488" s="63"/>
      <c r="G1488" s="63"/>
      <c r="H1488" s="63"/>
    </row>
    <row r="1489" spans="1:8" s="1" customFormat="1" ht="13.5" customHeight="1">
      <c r="A1489" s="100"/>
      <c r="B1489" s="100"/>
      <c r="C1489" s="63"/>
      <c r="D1489" s="63"/>
      <c r="E1489" s="63"/>
      <c r="F1489" s="63"/>
      <c r="G1489" s="63"/>
      <c r="H1489" s="63"/>
    </row>
    <row r="1490" spans="1:8" s="1" customFormat="1" ht="13.5" customHeight="1">
      <c r="A1490" s="100"/>
      <c r="B1490" s="100"/>
      <c r="C1490" s="63"/>
      <c r="D1490" s="63"/>
      <c r="E1490" s="63"/>
      <c r="F1490" s="63"/>
      <c r="G1490" s="63"/>
      <c r="H1490" s="63"/>
    </row>
    <row r="1491" spans="1:8" s="1" customFormat="1" ht="13.5" customHeight="1">
      <c r="A1491" s="100"/>
      <c r="B1491" s="100"/>
      <c r="C1491" s="63"/>
      <c r="D1491" s="63"/>
      <c r="E1491" s="63"/>
      <c r="F1491" s="63"/>
      <c r="G1491" s="63"/>
      <c r="H1491" s="63"/>
    </row>
    <row r="1492" spans="1:8" s="1" customFormat="1" ht="31.5" customHeight="1">
      <c r="A1492" s="185" t="s">
        <v>188</v>
      </c>
      <c r="B1492" s="186"/>
      <c r="C1492" s="186"/>
      <c r="D1492" s="186"/>
      <c r="E1492" s="186"/>
      <c r="F1492" s="186"/>
      <c r="G1492" s="186"/>
      <c r="H1492" s="186"/>
    </row>
    <row r="1493" spans="1:8" s="1" customFormat="1" ht="13.5" customHeight="1">
      <c r="A1493" s="135" t="s">
        <v>0</v>
      </c>
      <c r="B1493" s="136"/>
      <c r="C1493" s="207" t="s">
        <v>227</v>
      </c>
      <c r="D1493" s="208"/>
      <c r="E1493" s="208"/>
      <c r="F1493" s="208"/>
      <c r="G1493" s="208"/>
      <c r="H1493" s="209"/>
    </row>
    <row r="1494" spans="1:8" s="1" customFormat="1" ht="13.5" customHeight="1">
      <c r="A1494" s="137"/>
      <c r="B1494" s="138"/>
      <c r="C1494" s="119" t="s">
        <v>41</v>
      </c>
      <c r="D1494" s="120" t="s">
        <v>42</v>
      </c>
      <c r="E1494" s="120" t="s">
        <v>43</v>
      </c>
      <c r="F1494" s="120" t="s">
        <v>44</v>
      </c>
      <c r="G1494" s="120" t="s">
        <v>45</v>
      </c>
      <c r="H1494" s="121" t="s">
        <v>4</v>
      </c>
    </row>
    <row r="1495" spans="1:8" s="1" customFormat="1" ht="13.5" customHeight="1">
      <c r="A1495" s="143" t="s">
        <v>5</v>
      </c>
      <c r="B1495" s="134" t="s">
        <v>6</v>
      </c>
      <c r="C1495" s="61">
        <v>27</v>
      </c>
      <c r="D1495" s="73">
        <v>17</v>
      </c>
      <c r="E1495" s="73">
        <v>40</v>
      </c>
      <c r="F1495" s="73">
        <v>58</v>
      </c>
      <c r="G1495" s="73">
        <v>54</v>
      </c>
      <c r="H1495" s="109">
        <v>12</v>
      </c>
    </row>
    <row r="1496" spans="1:8" s="1" customFormat="1" ht="13.5" customHeight="1">
      <c r="A1496" s="144"/>
      <c r="B1496" s="134"/>
      <c r="C1496" s="48">
        <f>C1495/208</f>
        <v>0.12980769230769232</v>
      </c>
      <c r="D1496" s="49">
        <f>D1495/208</f>
        <v>8.1730769230769232E-2</v>
      </c>
      <c r="E1496" s="49">
        <f t="shared" ref="E1496" si="30">E1495/208</f>
        <v>0.19230769230769232</v>
      </c>
      <c r="F1496" s="49">
        <f t="shared" ref="F1496" si="31">F1495/208</f>
        <v>0.27884615384615385</v>
      </c>
      <c r="G1496" s="49">
        <f t="shared" ref="G1496" si="32">G1495/208</f>
        <v>0.25961538461538464</v>
      </c>
      <c r="H1496" s="50">
        <f t="shared" ref="H1496" si="33">H1495/208</f>
        <v>5.7692307692307696E-2</v>
      </c>
    </row>
    <row r="1497" spans="1:8" s="1" customFormat="1" ht="13.5" customHeight="1">
      <c r="A1497" s="144"/>
      <c r="B1497" s="132" t="s">
        <v>7</v>
      </c>
      <c r="C1497" s="91">
        <v>41</v>
      </c>
      <c r="D1497" s="70">
        <v>39</v>
      </c>
      <c r="E1497" s="70">
        <v>84</v>
      </c>
      <c r="F1497" s="70">
        <v>101</v>
      </c>
      <c r="G1497" s="70">
        <v>92</v>
      </c>
      <c r="H1497" s="92">
        <v>33</v>
      </c>
    </row>
    <row r="1498" spans="1:8" s="1" customFormat="1" ht="13.5" customHeight="1">
      <c r="A1498" s="144"/>
      <c r="B1498" s="133"/>
      <c r="C1498" s="25">
        <f>C1497/390</f>
        <v>0.10512820512820513</v>
      </c>
      <c r="D1498" s="26">
        <f t="shared" ref="D1498" si="34">D1497/390</f>
        <v>0.1</v>
      </c>
      <c r="E1498" s="26">
        <f t="shared" ref="E1498" si="35">E1497/390</f>
        <v>0.2153846153846154</v>
      </c>
      <c r="F1498" s="26">
        <f t="shared" ref="F1498" si="36">F1497/390</f>
        <v>0.258974358974359</v>
      </c>
      <c r="G1498" s="26">
        <f t="shared" ref="G1498" si="37">G1497/390</f>
        <v>0.23589743589743589</v>
      </c>
      <c r="H1498" s="37">
        <f t="shared" ref="H1498" si="38">H1497/390</f>
        <v>8.461538461538462E-2</v>
      </c>
    </row>
    <row r="1499" spans="1:8" s="1" customFormat="1" ht="13.5" customHeight="1">
      <c r="A1499" s="144"/>
      <c r="B1499" s="134" t="s">
        <v>8</v>
      </c>
      <c r="C1499" s="61">
        <v>27</v>
      </c>
      <c r="D1499" s="67">
        <v>16</v>
      </c>
      <c r="E1499" s="67">
        <v>33</v>
      </c>
      <c r="F1499" s="67">
        <v>37</v>
      </c>
      <c r="G1499" s="67">
        <v>34</v>
      </c>
      <c r="H1499" s="109">
        <v>5</v>
      </c>
    </row>
    <row r="1500" spans="1:8" s="1" customFormat="1" ht="13.5" customHeight="1">
      <c r="A1500" s="144"/>
      <c r="B1500" s="134"/>
      <c r="C1500" s="63">
        <v>0.17763157894736842</v>
      </c>
      <c r="D1500" s="69">
        <v>0.10526315789473685</v>
      </c>
      <c r="E1500" s="69">
        <v>0.21710526315789472</v>
      </c>
      <c r="F1500" s="69">
        <v>0.24342105263157893</v>
      </c>
      <c r="G1500" s="69">
        <v>0.22368421052631579</v>
      </c>
      <c r="H1500" s="110">
        <v>3.2894736842105261E-2</v>
      </c>
    </row>
    <row r="1501" spans="1:8" s="1" customFormat="1" ht="13.5" customHeight="1">
      <c r="A1501" s="144"/>
      <c r="B1501" s="132" t="s">
        <v>9</v>
      </c>
      <c r="C1501" s="64">
        <v>18</v>
      </c>
      <c r="D1501" s="70">
        <v>12</v>
      </c>
      <c r="E1501" s="70">
        <v>32</v>
      </c>
      <c r="F1501" s="70">
        <v>31</v>
      </c>
      <c r="G1501" s="70">
        <v>29</v>
      </c>
      <c r="H1501" s="92">
        <v>6</v>
      </c>
    </row>
    <row r="1502" spans="1:8" s="1" customFormat="1" ht="13.5" customHeight="1">
      <c r="A1502" s="144"/>
      <c r="B1502" s="133"/>
      <c r="C1502" s="62">
        <v>0.140625</v>
      </c>
      <c r="D1502" s="68">
        <v>9.375E-2</v>
      </c>
      <c r="E1502" s="68">
        <v>0.25</v>
      </c>
      <c r="F1502" s="68">
        <v>0.2421875</v>
      </c>
      <c r="G1502" s="68">
        <v>0.2265625</v>
      </c>
      <c r="H1502" s="111">
        <v>4.6875E-2</v>
      </c>
    </row>
    <row r="1503" spans="1:8" s="1" customFormat="1" ht="13.5" customHeight="1">
      <c r="A1503" s="144"/>
      <c r="B1503" s="134" t="s">
        <v>10</v>
      </c>
      <c r="C1503" s="61">
        <v>5</v>
      </c>
      <c r="D1503" s="67">
        <v>5</v>
      </c>
      <c r="E1503" s="67">
        <v>15</v>
      </c>
      <c r="F1503" s="67">
        <v>15</v>
      </c>
      <c r="G1503" s="67">
        <v>11</v>
      </c>
      <c r="H1503" s="109">
        <v>3</v>
      </c>
    </row>
    <row r="1504" spans="1:8" s="1" customFormat="1" ht="13.5" customHeight="1">
      <c r="A1504" s="144"/>
      <c r="B1504" s="134"/>
      <c r="C1504" s="63">
        <v>9.2592592592592601E-2</v>
      </c>
      <c r="D1504" s="69">
        <v>9.2592592592592601E-2</v>
      </c>
      <c r="E1504" s="69">
        <v>0.27777777777777779</v>
      </c>
      <c r="F1504" s="69">
        <v>0.27777777777777779</v>
      </c>
      <c r="G1504" s="69">
        <v>0.20370370370370369</v>
      </c>
      <c r="H1504" s="110">
        <v>5.5555555555555552E-2</v>
      </c>
    </row>
    <row r="1505" spans="1:8" s="1" customFormat="1" ht="13.5" customHeight="1" thickBot="1">
      <c r="A1505" s="139" t="s">
        <v>1</v>
      </c>
      <c r="B1505" s="140"/>
      <c r="C1505" s="87">
        <f>C1495+C1497+C1499+C1501+C1503</f>
        <v>118</v>
      </c>
      <c r="D1505" s="71">
        <f t="shared" ref="D1505:H1505" si="39">D1495+D1497+D1499+D1501+D1503</f>
        <v>89</v>
      </c>
      <c r="E1505" s="71">
        <f t="shared" si="39"/>
        <v>204</v>
      </c>
      <c r="F1505" s="71">
        <f t="shared" si="39"/>
        <v>242</v>
      </c>
      <c r="G1505" s="71">
        <f t="shared" si="39"/>
        <v>220</v>
      </c>
      <c r="H1505" s="88">
        <f t="shared" si="39"/>
        <v>59</v>
      </c>
    </row>
    <row r="1506" spans="1:8" s="1" customFormat="1" ht="13.5" customHeight="1">
      <c r="A1506" s="141"/>
      <c r="B1506" s="142"/>
      <c r="C1506" s="89">
        <f t="shared" ref="C1506:H1506" si="40">C1505/932</f>
        <v>0.12660944206008584</v>
      </c>
      <c r="D1506" s="72">
        <f t="shared" si="40"/>
        <v>9.5493562231759657E-2</v>
      </c>
      <c r="E1506" s="72">
        <f t="shared" si="40"/>
        <v>0.21888412017167383</v>
      </c>
      <c r="F1506" s="72">
        <f t="shared" si="40"/>
        <v>0.25965665236051499</v>
      </c>
      <c r="G1506" s="72">
        <f t="shared" si="40"/>
        <v>0.23605150214592274</v>
      </c>
      <c r="H1506" s="90">
        <f t="shared" si="40"/>
        <v>6.3304721030042921E-2</v>
      </c>
    </row>
    <row r="1507" spans="1:8" s="1" customFormat="1" ht="8.25" customHeight="1">
      <c r="A1507" s="100"/>
      <c r="B1507" s="100"/>
      <c r="C1507" s="63"/>
      <c r="D1507" s="63"/>
      <c r="E1507" s="63"/>
      <c r="F1507" s="63"/>
      <c r="G1507" s="63"/>
      <c r="H1507" s="63"/>
    </row>
    <row r="1508" spans="1:8" s="1" customFormat="1" ht="13.5" customHeight="1"/>
    <row r="1509" spans="1:8" s="1" customFormat="1" ht="13.5" customHeight="1"/>
    <row r="1510" spans="1:8" s="1" customFormat="1" ht="13.5" customHeight="1"/>
    <row r="1511" spans="1:8" s="1" customFormat="1" ht="13.5" customHeight="1"/>
    <row r="1512" spans="1:8" s="1" customFormat="1" ht="13.5" customHeight="1"/>
    <row r="1513" spans="1:8" s="1" customFormat="1" ht="13.5" customHeight="1"/>
    <row r="1514" spans="1:8" s="1" customFormat="1" ht="13.5" customHeight="1"/>
    <row r="1515" spans="1:8" s="1" customFormat="1" ht="13.5" customHeight="1"/>
    <row r="1516" spans="1:8" s="1" customFormat="1" ht="13.5" customHeight="1"/>
    <row r="1517" spans="1:8" s="1" customFormat="1" ht="13.5" customHeight="1"/>
    <row r="1518" spans="1:8" s="1" customFormat="1" ht="13.5" customHeight="1"/>
    <row r="1519" spans="1:8" s="1" customFormat="1" ht="13.5" customHeight="1"/>
    <row r="1520" spans="1:8" s="1" customFormat="1" ht="13.5" customHeight="1"/>
    <row r="1521" spans="1:8" s="1" customFormat="1" ht="13.5" customHeight="1"/>
    <row r="1522" spans="1:8" s="1" customFormat="1" ht="23.25" customHeight="1">
      <c r="A1522" s="185" t="s">
        <v>186</v>
      </c>
      <c r="B1522" s="186"/>
      <c r="C1522" s="186"/>
      <c r="D1522" s="186"/>
      <c r="E1522" s="186"/>
      <c r="F1522" s="186"/>
      <c r="G1522" s="186"/>
      <c r="H1522" s="186"/>
    </row>
    <row r="1523" spans="1:8" s="1" customFormat="1" ht="13.5" customHeight="1">
      <c r="A1523" s="135" t="s">
        <v>0</v>
      </c>
      <c r="B1523" s="136"/>
      <c r="C1523" s="207" t="s">
        <v>225</v>
      </c>
      <c r="D1523" s="208"/>
      <c r="E1523" s="208"/>
      <c r="F1523" s="208"/>
      <c r="G1523" s="208"/>
      <c r="H1523" s="209"/>
    </row>
    <row r="1524" spans="1:8" s="1" customFormat="1" ht="13.5" customHeight="1">
      <c r="A1524" s="137"/>
      <c r="B1524" s="138"/>
      <c r="C1524" s="119" t="s">
        <v>41</v>
      </c>
      <c r="D1524" s="120" t="s">
        <v>42</v>
      </c>
      <c r="E1524" s="120" t="s">
        <v>43</v>
      </c>
      <c r="F1524" s="120" t="s">
        <v>44</v>
      </c>
      <c r="G1524" s="120" t="s">
        <v>45</v>
      </c>
      <c r="H1524" s="121" t="s">
        <v>4</v>
      </c>
    </row>
    <row r="1525" spans="1:8" s="1" customFormat="1" ht="13.5" customHeight="1">
      <c r="A1525" s="143" t="s">
        <v>5</v>
      </c>
      <c r="B1525" s="134" t="s">
        <v>6</v>
      </c>
      <c r="C1525" s="61">
        <v>19</v>
      </c>
      <c r="D1525" s="73">
        <v>17</v>
      </c>
      <c r="E1525" s="73">
        <v>56</v>
      </c>
      <c r="F1525" s="73">
        <v>56</v>
      </c>
      <c r="G1525" s="73">
        <v>48</v>
      </c>
      <c r="H1525" s="109">
        <v>12</v>
      </c>
    </row>
    <row r="1526" spans="1:8" s="1" customFormat="1" ht="13.5" customHeight="1">
      <c r="A1526" s="144"/>
      <c r="B1526" s="134"/>
      <c r="C1526" s="48">
        <f>C1525/208</f>
        <v>9.1346153846153841E-2</v>
      </c>
      <c r="D1526" s="49">
        <f>D1525/208</f>
        <v>8.1730769230769232E-2</v>
      </c>
      <c r="E1526" s="49">
        <f t="shared" ref="E1526" si="41">E1525/208</f>
        <v>0.26923076923076922</v>
      </c>
      <c r="F1526" s="49">
        <f t="shared" ref="F1526" si="42">F1525/208</f>
        <v>0.26923076923076922</v>
      </c>
      <c r="G1526" s="49">
        <f t="shared" ref="G1526" si="43">G1525/208</f>
        <v>0.23076923076923078</v>
      </c>
      <c r="H1526" s="50">
        <f t="shared" ref="H1526" si="44">H1525/208</f>
        <v>5.7692307692307696E-2</v>
      </c>
    </row>
    <row r="1527" spans="1:8" s="1" customFormat="1" ht="13.5" customHeight="1">
      <c r="A1527" s="144"/>
      <c r="B1527" s="132" t="s">
        <v>7</v>
      </c>
      <c r="C1527" s="91">
        <v>36</v>
      </c>
      <c r="D1527" s="70">
        <v>29</v>
      </c>
      <c r="E1527" s="70">
        <v>127</v>
      </c>
      <c r="F1527" s="70">
        <v>109</v>
      </c>
      <c r="G1527" s="70">
        <v>66</v>
      </c>
      <c r="H1527" s="92">
        <v>23</v>
      </c>
    </row>
    <row r="1528" spans="1:8" s="1" customFormat="1" ht="13.5" customHeight="1">
      <c r="A1528" s="144"/>
      <c r="B1528" s="133"/>
      <c r="C1528" s="25">
        <f>C1527/390</f>
        <v>9.2307692307692313E-2</v>
      </c>
      <c r="D1528" s="26">
        <f t="shared" ref="D1528" si="45">D1527/390</f>
        <v>7.4358974358974358E-2</v>
      </c>
      <c r="E1528" s="26">
        <f t="shared" ref="E1528" si="46">E1527/390</f>
        <v>0.32564102564102565</v>
      </c>
      <c r="F1528" s="26">
        <f t="shared" ref="F1528" si="47">F1527/390</f>
        <v>0.27948717948717949</v>
      </c>
      <c r="G1528" s="26">
        <f t="shared" ref="G1528" si="48">G1527/390</f>
        <v>0.16923076923076924</v>
      </c>
      <c r="H1528" s="37">
        <f t="shared" ref="H1528" si="49">H1527/390</f>
        <v>5.8974358974358973E-2</v>
      </c>
    </row>
    <row r="1529" spans="1:8" s="1" customFormat="1" ht="13.5" customHeight="1">
      <c r="A1529" s="144"/>
      <c r="B1529" s="134" t="s">
        <v>8</v>
      </c>
      <c r="C1529" s="61">
        <v>22</v>
      </c>
      <c r="D1529" s="67">
        <v>15</v>
      </c>
      <c r="E1529" s="67">
        <v>47</v>
      </c>
      <c r="F1529" s="67">
        <v>42</v>
      </c>
      <c r="G1529" s="67">
        <v>23</v>
      </c>
      <c r="H1529" s="109">
        <v>3</v>
      </c>
    </row>
    <row r="1530" spans="1:8" s="1" customFormat="1" ht="13.5" customHeight="1">
      <c r="A1530" s="144"/>
      <c r="B1530" s="134"/>
      <c r="C1530" s="63">
        <v>0.14473684210526316</v>
      </c>
      <c r="D1530" s="69">
        <v>9.8684210526315791E-2</v>
      </c>
      <c r="E1530" s="69">
        <v>0.30921052631578949</v>
      </c>
      <c r="F1530" s="69">
        <v>0.27631578947368424</v>
      </c>
      <c r="G1530" s="69">
        <v>0.15131578947368421</v>
      </c>
      <c r="H1530" s="110">
        <v>1.9736842105263157E-2</v>
      </c>
    </row>
    <row r="1531" spans="1:8" s="1" customFormat="1" ht="13.5" customHeight="1">
      <c r="A1531" s="144"/>
      <c r="B1531" s="132" t="s">
        <v>9</v>
      </c>
      <c r="C1531" s="64">
        <v>19</v>
      </c>
      <c r="D1531" s="70">
        <v>8</v>
      </c>
      <c r="E1531" s="70">
        <v>37</v>
      </c>
      <c r="F1531" s="70">
        <v>41</v>
      </c>
      <c r="G1531" s="70">
        <v>17</v>
      </c>
      <c r="H1531" s="92">
        <v>6</v>
      </c>
    </row>
    <row r="1532" spans="1:8" s="1" customFormat="1" ht="13.5" customHeight="1">
      <c r="A1532" s="144"/>
      <c r="B1532" s="133"/>
      <c r="C1532" s="62">
        <v>0.1484375</v>
      </c>
      <c r="D1532" s="68">
        <v>6.25E-2</v>
      </c>
      <c r="E1532" s="68">
        <v>0.2890625</v>
      </c>
      <c r="F1532" s="68">
        <v>0.3203125</v>
      </c>
      <c r="G1532" s="68">
        <v>0.1328125</v>
      </c>
      <c r="H1532" s="111">
        <v>4.6875E-2</v>
      </c>
    </row>
    <row r="1533" spans="1:8" s="1" customFormat="1" ht="13.5" customHeight="1">
      <c r="A1533" s="144"/>
      <c r="B1533" s="134" t="s">
        <v>10</v>
      </c>
      <c r="C1533" s="61">
        <v>5</v>
      </c>
      <c r="D1533" s="67">
        <v>9</v>
      </c>
      <c r="E1533" s="67">
        <v>16</v>
      </c>
      <c r="F1533" s="67">
        <v>14</v>
      </c>
      <c r="G1533" s="67">
        <v>7</v>
      </c>
      <c r="H1533" s="109">
        <v>3</v>
      </c>
    </row>
    <row r="1534" spans="1:8" s="1" customFormat="1" ht="13.5" customHeight="1">
      <c r="A1534" s="144"/>
      <c r="B1534" s="134"/>
      <c r="C1534" s="63">
        <v>9.2592592592592601E-2</v>
      </c>
      <c r="D1534" s="69">
        <v>0.16666666666666669</v>
      </c>
      <c r="E1534" s="69">
        <v>0.29629629629629628</v>
      </c>
      <c r="F1534" s="69">
        <v>0.2592592592592593</v>
      </c>
      <c r="G1534" s="69">
        <v>0.12962962962962965</v>
      </c>
      <c r="H1534" s="110">
        <v>5.5555555555555552E-2</v>
      </c>
    </row>
    <row r="1535" spans="1:8" s="1" customFormat="1" ht="13.5" customHeight="1" thickBot="1">
      <c r="A1535" s="139" t="s">
        <v>1</v>
      </c>
      <c r="B1535" s="140"/>
      <c r="C1535" s="87">
        <f>C1525+C1527+C1529+C1531+C1533</f>
        <v>101</v>
      </c>
      <c r="D1535" s="71">
        <f t="shared" ref="D1535:H1535" si="50">D1525+D1527+D1529+D1531+D1533</f>
        <v>78</v>
      </c>
      <c r="E1535" s="71">
        <f t="shared" si="50"/>
        <v>283</v>
      </c>
      <c r="F1535" s="71">
        <f t="shared" si="50"/>
        <v>262</v>
      </c>
      <c r="G1535" s="71">
        <f t="shared" si="50"/>
        <v>161</v>
      </c>
      <c r="H1535" s="88">
        <f t="shared" si="50"/>
        <v>47</v>
      </c>
    </row>
    <row r="1536" spans="1:8" s="1" customFormat="1" ht="13.5" customHeight="1">
      <c r="A1536" s="141"/>
      <c r="B1536" s="142"/>
      <c r="C1536" s="89">
        <f t="shared" ref="C1536:H1536" si="51">C1535/932</f>
        <v>0.10836909871244635</v>
      </c>
      <c r="D1536" s="72">
        <f t="shared" si="51"/>
        <v>8.3690987124463517E-2</v>
      </c>
      <c r="E1536" s="72">
        <f t="shared" si="51"/>
        <v>0.30364806866952787</v>
      </c>
      <c r="F1536" s="72">
        <f t="shared" si="51"/>
        <v>0.2811158798283262</v>
      </c>
      <c r="G1536" s="72">
        <f t="shared" si="51"/>
        <v>0.17274678111587982</v>
      </c>
      <c r="H1536" s="90">
        <f t="shared" si="51"/>
        <v>5.0429184549356222E-2</v>
      </c>
    </row>
    <row r="1537" spans="1:8" s="1" customFormat="1" ht="9" customHeight="1">
      <c r="A1537" s="100"/>
      <c r="B1537" s="100"/>
      <c r="C1537" s="63"/>
      <c r="D1537" s="63"/>
      <c r="E1537" s="63"/>
      <c r="F1537" s="63"/>
      <c r="G1537" s="63"/>
      <c r="H1537" s="63"/>
    </row>
    <row r="1538" spans="1:8" s="1" customFormat="1" ht="13.5" customHeight="1">
      <c r="A1538" s="100"/>
      <c r="B1538" s="100"/>
      <c r="C1538" s="63"/>
      <c r="D1538" s="63"/>
      <c r="E1538" s="63"/>
      <c r="F1538" s="63"/>
      <c r="G1538" s="63"/>
      <c r="H1538" s="63"/>
    </row>
    <row r="1539" spans="1:8" s="1" customFormat="1" ht="13.5" customHeight="1">
      <c r="A1539" s="100"/>
      <c r="B1539" s="100"/>
      <c r="C1539" s="63"/>
      <c r="D1539" s="63"/>
      <c r="E1539" s="63"/>
      <c r="F1539" s="63"/>
      <c r="G1539" s="63"/>
      <c r="H1539" s="63"/>
    </row>
    <row r="1540" spans="1:8" s="1" customFormat="1" ht="13.5" customHeight="1">
      <c r="A1540" s="100"/>
      <c r="B1540" s="100"/>
      <c r="C1540" s="63"/>
      <c r="D1540" s="63"/>
      <c r="E1540" s="63"/>
      <c r="F1540" s="63"/>
      <c r="G1540" s="63"/>
      <c r="H1540" s="63"/>
    </row>
    <row r="1541" spans="1:8" s="1" customFormat="1" ht="13.5" customHeight="1">
      <c r="A1541" s="100"/>
      <c r="B1541" s="100"/>
      <c r="C1541" s="63"/>
      <c r="D1541" s="63"/>
      <c r="E1541" s="63"/>
      <c r="F1541" s="63"/>
      <c r="G1541" s="63"/>
      <c r="H1541" s="63"/>
    </row>
    <row r="1542" spans="1:8" s="1" customFormat="1" ht="13.5" customHeight="1">
      <c r="A1542" s="100"/>
      <c r="B1542" s="100"/>
      <c r="C1542" s="63"/>
      <c r="D1542" s="63"/>
      <c r="E1542" s="63"/>
      <c r="F1542" s="63"/>
      <c r="G1542" s="63"/>
      <c r="H1542" s="63"/>
    </row>
    <row r="1543" spans="1:8" s="1" customFormat="1" ht="13.5" customHeight="1">
      <c r="A1543" s="100"/>
      <c r="B1543" s="100"/>
      <c r="C1543" s="63"/>
      <c r="D1543" s="63"/>
      <c r="E1543" s="63"/>
      <c r="F1543" s="63"/>
      <c r="G1543" s="63"/>
      <c r="H1543" s="63"/>
    </row>
    <row r="1544" spans="1:8" s="1" customFormat="1" ht="13.5" customHeight="1">
      <c r="A1544" s="100"/>
      <c r="B1544" s="100"/>
      <c r="C1544" s="63"/>
      <c r="D1544" s="63"/>
      <c r="E1544" s="63"/>
      <c r="F1544" s="63"/>
      <c r="G1544" s="63"/>
      <c r="H1544" s="63"/>
    </row>
    <row r="1545" spans="1:8" s="1" customFormat="1" ht="13.5" customHeight="1">
      <c r="A1545" s="100"/>
      <c r="B1545" s="100"/>
      <c r="C1545" s="63"/>
      <c r="D1545" s="63"/>
      <c r="E1545" s="63"/>
      <c r="F1545" s="63"/>
      <c r="G1545" s="63"/>
      <c r="H1545" s="63"/>
    </row>
    <row r="1546" spans="1:8" s="1" customFormat="1" ht="13.5" customHeight="1">
      <c r="A1546" s="100"/>
      <c r="B1546" s="100"/>
      <c r="C1546" s="63"/>
      <c r="D1546" s="63"/>
      <c r="E1546" s="63"/>
      <c r="F1546" s="63"/>
      <c r="G1546" s="63"/>
      <c r="H1546" s="63"/>
    </row>
    <row r="1547" spans="1:8" s="1" customFormat="1" ht="13.5" customHeight="1">
      <c r="A1547" s="100"/>
      <c r="B1547" s="100"/>
      <c r="C1547" s="63"/>
      <c r="D1547" s="63"/>
      <c r="E1547" s="63"/>
      <c r="F1547" s="63"/>
      <c r="G1547" s="63"/>
      <c r="H1547" s="63"/>
    </row>
    <row r="1548" spans="1:8" s="1" customFormat="1" ht="13.5" customHeight="1">
      <c r="A1548" s="100"/>
      <c r="B1548" s="100"/>
      <c r="C1548" s="63"/>
      <c r="D1548" s="63"/>
      <c r="E1548" s="63"/>
      <c r="F1548" s="63"/>
      <c r="G1548" s="63"/>
      <c r="H1548" s="63"/>
    </row>
    <row r="1549" spans="1:8" s="1" customFormat="1" ht="13.5" customHeight="1">
      <c r="A1549" s="100"/>
      <c r="B1549" s="100"/>
      <c r="C1549" s="63"/>
      <c r="D1549" s="63"/>
      <c r="E1549" s="63"/>
      <c r="F1549" s="63"/>
      <c r="G1549" s="63"/>
      <c r="H1549" s="63"/>
    </row>
    <row r="1550" spans="1:8" s="1" customFormat="1" ht="13.5" customHeight="1">
      <c r="A1550" s="100"/>
      <c r="B1550" s="100"/>
      <c r="C1550" s="63"/>
      <c r="D1550" s="63"/>
      <c r="E1550" s="63"/>
      <c r="F1550" s="63"/>
      <c r="G1550" s="63"/>
      <c r="H1550" s="63"/>
    </row>
    <row r="1551" spans="1:8" s="1" customFormat="1" ht="13.5" customHeight="1"/>
    <row r="1552" spans="1:8" s="1" customFormat="1" ht="26.25" customHeight="1">
      <c r="A1552" s="185" t="s">
        <v>187</v>
      </c>
      <c r="B1552" s="186"/>
      <c r="C1552" s="186"/>
      <c r="D1552" s="186"/>
      <c r="E1552" s="186"/>
      <c r="F1552" s="186"/>
      <c r="G1552" s="186"/>
      <c r="H1552" s="186"/>
    </row>
    <row r="1553" spans="1:8" s="1" customFormat="1" ht="13.5" customHeight="1">
      <c r="A1553" s="135" t="s">
        <v>0</v>
      </c>
      <c r="B1553" s="136"/>
      <c r="C1553" s="207" t="s">
        <v>226</v>
      </c>
      <c r="D1553" s="208"/>
      <c r="E1553" s="208"/>
      <c r="F1553" s="208"/>
      <c r="G1553" s="208"/>
      <c r="H1553" s="209"/>
    </row>
    <row r="1554" spans="1:8" s="1" customFormat="1" ht="13.5" customHeight="1">
      <c r="A1554" s="137"/>
      <c r="B1554" s="138"/>
      <c r="C1554" s="119" t="s">
        <v>41</v>
      </c>
      <c r="D1554" s="120" t="s">
        <v>42</v>
      </c>
      <c r="E1554" s="120" t="s">
        <v>43</v>
      </c>
      <c r="F1554" s="120" t="s">
        <v>44</v>
      </c>
      <c r="G1554" s="120" t="s">
        <v>45</v>
      </c>
      <c r="H1554" s="121" t="s">
        <v>4</v>
      </c>
    </row>
    <row r="1555" spans="1:8" s="1" customFormat="1" ht="13.5" customHeight="1">
      <c r="A1555" s="143" t="s">
        <v>5</v>
      </c>
      <c r="B1555" s="134" t="s">
        <v>6</v>
      </c>
      <c r="C1555" s="61">
        <v>23</v>
      </c>
      <c r="D1555" s="73">
        <v>15</v>
      </c>
      <c r="E1555" s="73">
        <v>46</v>
      </c>
      <c r="F1555" s="73">
        <v>55</v>
      </c>
      <c r="G1555" s="73">
        <v>57</v>
      </c>
      <c r="H1555" s="109">
        <v>12</v>
      </c>
    </row>
    <row r="1556" spans="1:8" s="1" customFormat="1" ht="13.5" customHeight="1">
      <c r="A1556" s="144"/>
      <c r="B1556" s="134"/>
      <c r="C1556" s="48">
        <f>C1555/208</f>
        <v>0.11057692307692307</v>
      </c>
      <c r="D1556" s="49">
        <f>D1555/208</f>
        <v>7.2115384615384609E-2</v>
      </c>
      <c r="E1556" s="49">
        <f t="shared" ref="E1556" si="52">E1555/208</f>
        <v>0.22115384615384615</v>
      </c>
      <c r="F1556" s="49">
        <f t="shared" ref="F1556" si="53">F1555/208</f>
        <v>0.26442307692307693</v>
      </c>
      <c r="G1556" s="49">
        <f t="shared" ref="G1556" si="54">G1555/208</f>
        <v>0.27403846153846156</v>
      </c>
      <c r="H1556" s="50">
        <f t="shared" ref="H1556" si="55">H1555/208</f>
        <v>5.7692307692307696E-2</v>
      </c>
    </row>
    <row r="1557" spans="1:8" s="1" customFormat="1" ht="13.5" customHeight="1">
      <c r="A1557" s="144"/>
      <c r="B1557" s="132" t="s">
        <v>7</v>
      </c>
      <c r="C1557" s="91">
        <v>38</v>
      </c>
      <c r="D1557" s="70">
        <v>32</v>
      </c>
      <c r="E1557" s="70">
        <v>91</v>
      </c>
      <c r="F1557" s="70">
        <v>106</v>
      </c>
      <c r="G1557" s="70">
        <v>91</v>
      </c>
      <c r="H1557" s="92">
        <v>32</v>
      </c>
    </row>
    <row r="1558" spans="1:8" s="1" customFormat="1" ht="13.5" customHeight="1">
      <c r="A1558" s="144"/>
      <c r="B1558" s="133"/>
      <c r="C1558" s="25">
        <f>C1557/390</f>
        <v>9.7435897435897437E-2</v>
      </c>
      <c r="D1558" s="26">
        <f t="shared" ref="D1558" si="56">D1557/390</f>
        <v>8.2051282051282051E-2</v>
      </c>
      <c r="E1558" s="26">
        <f t="shared" ref="E1558" si="57">E1557/390</f>
        <v>0.23333333333333334</v>
      </c>
      <c r="F1558" s="26">
        <f t="shared" ref="F1558" si="58">F1557/390</f>
        <v>0.27179487179487177</v>
      </c>
      <c r="G1558" s="26">
        <f t="shared" ref="G1558" si="59">G1557/390</f>
        <v>0.23333333333333334</v>
      </c>
      <c r="H1558" s="37">
        <f t="shared" ref="H1558" si="60">H1557/390</f>
        <v>8.2051282051282051E-2</v>
      </c>
    </row>
    <row r="1559" spans="1:8" s="1" customFormat="1" ht="13.5" customHeight="1">
      <c r="A1559" s="144"/>
      <c r="B1559" s="134" t="s">
        <v>8</v>
      </c>
      <c r="C1559" s="61">
        <v>23</v>
      </c>
      <c r="D1559" s="67">
        <v>15</v>
      </c>
      <c r="E1559" s="67">
        <v>34</v>
      </c>
      <c r="F1559" s="67">
        <v>39</v>
      </c>
      <c r="G1559" s="67">
        <v>35</v>
      </c>
      <c r="H1559" s="109">
        <v>6</v>
      </c>
    </row>
    <row r="1560" spans="1:8" s="1" customFormat="1" ht="13.5" customHeight="1">
      <c r="A1560" s="144"/>
      <c r="B1560" s="134"/>
      <c r="C1560" s="63">
        <v>0.15131578947368421</v>
      </c>
      <c r="D1560" s="69">
        <v>9.8684210526315791E-2</v>
      </c>
      <c r="E1560" s="69">
        <v>0.22368421052631579</v>
      </c>
      <c r="F1560" s="69">
        <v>0.25657894736842107</v>
      </c>
      <c r="G1560" s="69">
        <v>0.23026315789473684</v>
      </c>
      <c r="H1560" s="110">
        <v>3.9473684210526314E-2</v>
      </c>
    </row>
    <row r="1561" spans="1:8" s="1" customFormat="1" ht="13.5" customHeight="1">
      <c r="A1561" s="144"/>
      <c r="B1561" s="132" t="s">
        <v>9</v>
      </c>
      <c r="C1561" s="64">
        <v>16</v>
      </c>
      <c r="D1561" s="70">
        <v>12</v>
      </c>
      <c r="E1561" s="70">
        <v>29</v>
      </c>
      <c r="F1561" s="70">
        <v>35</v>
      </c>
      <c r="G1561" s="70">
        <v>30</v>
      </c>
      <c r="H1561" s="92">
        <v>6</v>
      </c>
    </row>
    <row r="1562" spans="1:8" s="1" customFormat="1" ht="13.5" customHeight="1">
      <c r="A1562" s="144"/>
      <c r="B1562" s="133"/>
      <c r="C1562" s="62">
        <v>0.125</v>
      </c>
      <c r="D1562" s="68">
        <v>9.375E-2</v>
      </c>
      <c r="E1562" s="68">
        <v>0.2265625</v>
      </c>
      <c r="F1562" s="68">
        <v>0.2734375</v>
      </c>
      <c r="G1562" s="68">
        <v>0.234375</v>
      </c>
      <c r="H1562" s="111">
        <v>4.6875E-2</v>
      </c>
    </row>
    <row r="1563" spans="1:8" s="1" customFormat="1" ht="13.5" customHeight="1">
      <c r="A1563" s="144"/>
      <c r="B1563" s="134" t="s">
        <v>10</v>
      </c>
      <c r="C1563" s="61">
        <v>6</v>
      </c>
      <c r="D1563" s="67">
        <v>3</v>
      </c>
      <c r="E1563" s="67">
        <v>14</v>
      </c>
      <c r="F1563" s="67">
        <v>18</v>
      </c>
      <c r="G1563" s="67">
        <v>10</v>
      </c>
      <c r="H1563" s="109">
        <v>3</v>
      </c>
    </row>
    <row r="1564" spans="1:8" s="1" customFormat="1" ht="13.5" customHeight="1">
      <c r="A1564" s="144"/>
      <c r="B1564" s="134"/>
      <c r="C1564" s="63">
        <v>0.1111111111111111</v>
      </c>
      <c r="D1564" s="69">
        <v>5.5555555555555552E-2</v>
      </c>
      <c r="E1564" s="69">
        <v>0.2592592592592593</v>
      </c>
      <c r="F1564" s="69">
        <v>0.33333333333333337</v>
      </c>
      <c r="G1564" s="69">
        <v>0.1851851851851852</v>
      </c>
      <c r="H1564" s="110">
        <v>5.5555555555555552E-2</v>
      </c>
    </row>
    <row r="1565" spans="1:8" s="1" customFormat="1" ht="13.5" customHeight="1" thickBot="1">
      <c r="A1565" s="139" t="s">
        <v>1</v>
      </c>
      <c r="B1565" s="140"/>
      <c r="C1565" s="87">
        <f>C1555+C1557+C1559+C1561+C1563</f>
        <v>106</v>
      </c>
      <c r="D1565" s="71">
        <f t="shared" ref="D1565:H1565" si="61">D1555+D1557+D1559+D1561+D1563</f>
        <v>77</v>
      </c>
      <c r="E1565" s="71">
        <f t="shared" si="61"/>
        <v>214</v>
      </c>
      <c r="F1565" s="71">
        <f t="shared" si="61"/>
        <v>253</v>
      </c>
      <c r="G1565" s="71">
        <f t="shared" si="61"/>
        <v>223</v>
      </c>
      <c r="H1565" s="88">
        <f t="shared" si="61"/>
        <v>59</v>
      </c>
    </row>
    <row r="1566" spans="1:8" s="1" customFormat="1" ht="13.5" customHeight="1">
      <c r="A1566" s="141"/>
      <c r="B1566" s="142"/>
      <c r="C1566" s="89">
        <f t="shared" ref="C1566:H1566" si="62">C1565/932</f>
        <v>0.11373390557939914</v>
      </c>
      <c r="D1566" s="72">
        <f t="shared" si="62"/>
        <v>8.2618025751072965E-2</v>
      </c>
      <c r="E1566" s="72">
        <f t="shared" si="62"/>
        <v>0.2296137339055794</v>
      </c>
      <c r="F1566" s="72">
        <f t="shared" si="62"/>
        <v>0.27145922746781115</v>
      </c>
      <c r="G1566" s="72">
        <f t="shared" si="62"/>
        <v>0.23927038626609443</v>
      </c>
      <c r="H1566" s="90">
        <f t="shared" si="62"/>
        <v>6.3304721030042921E-2</v>
      </c>
    </row>
    <row r="1567" spans="1:8" s="1" customFormat="1" ht="8.25" customHeight="1">
      <c r="A1567" s="100"/>
      <c r="B1567" s="100"/>
      <c r="C1567" s="63"/>
      <c r="D1567" s="63"/>
      <c r="E1567" s="63"/>
      <c r="F1567" s="63"/>
      <c r="G1567" s="63"/>
      <c r="H1567" s="63"/>
    </row>
    <row r="1568" spans="1:8" s="1" customFormat="1" ht="13.5" customHeight="1">
      <c r="A1568" s="100"/>
      <c r="B1568" s="100"/>
      <c r="C1568" s="63"/>
      <c r="D1568" s="63"/>
      <c r="E1568" s="63"/>
      <c r="F1568" s="63"/>
      <c r="G1568" s="63"/>
      <c r="H1568" s="63"/>
    </row>
    <row r="1569" spans="1:8" s="1" customFormat="1" ht="13.5" customHeight="1">
      <c r="A1569" s="100"/>
      <c r="B1569" s="100"/>
      <c r="C1569" s="63"/>
      <c r="D1569" s="63"/>
      <c r="E1569" s="63"/>
      <c r="F1569" s="63"/>
      <c r="G1569" s="63"/>
      <c r="H1569" s="63"/>
    </row>
    <row r="1570" spans="1:8" s="1" customFormat="1" ht="13.5" customHeight="1">
      <c r="A1570" s="100"/>
      <c r="B1570" s="100"/>
      <c r="C1570" s="63"/>
      <c r="D1570" s="63"/>
      <c r="E1570" s="63"/>
      <c r="F1570" s="63"/>
      <c r="G1570" s="63"/>
      <c r="H1570" s="63"/>
    </row>
    <row r="1571" spans="1:8" s="1" customFormat="1" ht="13.5" customHeight="1">
      <c r="A1571" s="100"/>
      <c r="B1571" s="100"/>
      <c r="C1571" s="63"/>
      <c r="D1571" s="63"/>
      <c r="E1571" s="63"/>
      <c r="F1571" s="63"/>
      <c r="G1571" s="63"/>
      <c r="H1571" s="63"/>
    </row>
    <row r="1572" spans="1:8" s="1" customFormat="1" ht="13.5" customHeight="1">
      <c r="A1572" s="100"/>
      <c r="B1572" s="100"/>
      <c r="C1572" s="63"/>
      <c r="D1572" s="63"/>
      <c r="E1572" s="63"/>
      <c r="F1572" s="63"/>
      <c r="G1572" s="63"/>
      <c r="H1572" s="63"/>
    </row>
    <row r="1573" spans="1:8" s="1" customFormat="1" ht="13.5" customHeight="1">
      <c r="A1573" s="100"/>
      <c r="B1573" s="100"/>
      <c r="C1573" s="63"/>
      <c r="D1573" s="63"/>
      <c r="E1573" s="63"/>
      <c r="F1573" s="63"/>
      <c r="G1573" s="63"/>
      <c r="H1573" s="63"/>
    </row>
    <row r="1574" spans="1:8" s="1" customFormat="1" ht="13.5" customHeight="1">
      <c r="A1574" s="100"/>
      <c r="B1574" s="100"/>
      <c r="C1574" s="63"/>
      <c r="D1574" s="63"/>
      <c r="E1574" s="63"/>
      <c r="F1574" s="63"/>
      <c r="G1574" s="63"/>
      <c r="H1574" s="63"/>
    </row>
    <row r="1575" spans="1:8" s="1" customFormat="1" ht="13.5" customHeight="1">
      <c r="A1575" s="100"/>
      <c r="B1575" s="100"/>
      <c r="C1575" s="63"/>
      <c r="D1575" s="63"/>
      <c r="E1575" s="63"/>
      <c r="F1575" s="63"/>
      <c r="G1575" s="63"/>
      <c r="H1575" s="63"/>
    </row>
    <row r="1576" spans="1:8" s="1" customFormat="1" ht="13.5" customHeight="1">
      <c r="A1576" s="100"/>
      <c r="B1576" s="100"/>
      <c r="C1576" s="63"/>
      <c r="D1576" s="63"/>
      <c r="E1576" s="63"/>
      <c r="F1576" s="63"/>
      <c r="G1576" s="63"/>
      <c r="H1576" s="63"/>
    </row>
    <row r="1577" spans="1:8" s="1" customFormat="1" ht="13.5" customHeight="1">
      <c r="A1577" s="100"/>
      <c r="B1577" s="100"/>
      <c r="C1577" s="63"/>
      <c r="D1577" s="63"/>
      <c r="E1577" s="63"/>
      <c r="F1577" s="63"/>
      <c r="G1577" s="63"/>
      <c r="H1577" s="63"/>
    </row>
    <row r="1578" spans="1:8" s="1" customFormat="1" ht="13.5" customHeight="1">
      <c r="A1578" s="100"/>
      <c r="B1578" s="100"/>
      <c r="C1578" s="63"/>
      <c r="D1578" s="63"/>
      <c r="E1578" s="63"/>
      <c r="F1578" s="63"/>
      <c r="G1578" s="63"/>
      <c r="H1578" s="63"/>
    </row>
    <row r="1579" spans="1:8" s="1" customFormat="1" ht="13.5" customHeight="1">
      <c r="A1579" s="100"/>
      <c r="B1579" s="100"/>
      <c r="C1579" s="63"/>
      <c r="D1579" s="63"/>
      <c r="E1579" s="63"/>
      <c r="F1579" s="63"/>
      <c r="G1579" s="63"/>
      <c r="H1579" s="63"/>
    </row>
    <row r="1580" spans="1:8" s="1" customFormat="1" ht="13.5" customHeight="1"/>
    <row r="1581" spans="1:8" s="1" customFormat="1" ht="27.75" customHeight="1">
      <c r="A1581" s="185" t="s">
        <v>189</v>
      </c>
      <c r="B1581" s="186"/>
      <c r="C1581" s="186"/>
      <c r="D1581" s="186"/>
      <c r="E1581" s="186"/>
      <c r="F1581" s="186"/>
      <c r="G1581" s="186"/>
      <c r="H1581" s="186"/>
    </row>
    <row r="1582" spans="1:8" s="1" customFormat="1" ht="13.5" customHeight="1">
      <c r="A1582" s="135" t="s">
        <v>0</v>
      </c>
      <c r="B1582" s="136"/>
      <c r="C1582" s="207" t="s">
        <v>228</v>
      </c>
      <c r="D1582" s="208"/>
      <c r="E1582" s="208"/>
      <c r="F1582" s="208"/>
      <c r="G1582" s="208"/>
      <c r="H1582" s="209"/>
    </row>
    <row r="1583" spans="1:8" s="1" customFormat="1" ht="13.5" customHeight="1">
      <c r="A1583" s="137"/>
      <c r="B1583" s="138"/>
      <c r="C1583" s="119" t="s">
        <v>41</v>
      </c>
      <c r="D1583" s="120" t="s">
        <v>42</v>
      </c>
      <c r="E1583" s="120" t="s">
        <v>43</v>
      </c>
      <c r="F1583" s="120" t="s">
        <v>44</v>
      </c>
      <c r="G1583" s="120" t="s">
        <v>45</v>
      </c>
      <c r="H1583" s="121" t="s">
        <v>4</v>
      </c>
    </row>
    <row r="1584" spans="1:8" s="1" customFormat="1" ht="13.5" customHeight="1">
      <c r="A1584" s="143" t="s">
        <v>5</v>
      </c>
      <c r="B1584" s="134" t="s">
        <v>6</v>
      </c>
      <c r="C1584" s="61">
        <v>19</v>
      </c>
      <c r="D1584" s="73">
        <v>19</v>
      </c>
      <c r="E1584" s="73">
        <v>58</v>
      </c>
      <c r="F1584" s="73">
        <v>58</v>
      </c>
      <c r="G1584" s="73">
        <v>41</v>
      </c>
      <c r="H1584" s="109">
        <v>13</v>
      </c>
    </row>
    <row r="1585" spans="1:8" s="1" customFormat="1" ht="13.5" customHeight="1">
      <c r="A1585" s="144"/>
      <c r="B1585" s="134"/>
      <c r="C1585" s="48">
        <f>C1584/208</f>
        <v>9.1346153846153841E-2</v>
      </c>
      <c r="D1585" s="49">
        <f>D1584/208</f>
        <v>9.1346153846153841E-2</v>
      </c>
      <c r="E1585" s="49">
        <f t="shared" ref="E1585" si="63">E1584/208</f>
        <v>0.27884615384615385</v>
      </c>
      <c r="F1585" s="49">
        <f t="shared" ref="F1585" si="64">F1584/208</f>
        <v>0.27884615384615385</v>
      </c>
      <c r="G1585" s="49">
        <f t="shared" ref="G1585" si="65">G1584/208</f>
        <v>0.19711538461538461</v>
      </c>
      <c r="H1585" s="50">
        <f t="shared" ref="H1585" si="66">H1584/208</f>
        <v>6.25E-2</v>
      </c>
    </row>
    <row r="1586" spans="1:8" s="1" customFormat="1" ht="13.5" customHeight="1">
      <c r="A1586" s="144"/>
      <c r="B1586" s="132" t="s">
        <v>7</v>
      </c>
      <c r="C1586" s="91">
        <v>38</v>
      </c>
      <c r="D1586" s="70">
        <v>43</v>
      </c>
      <c r="E1586" s="70">
        <v>123</v>
      </c>
      <c r="F1586" s="70">
        <v>114</v>
      </c>
      <c r="G1586" s="70">
        <v>41</v>
      </c>
      <c r="H1586" s="92">
        <v>31</v>
      </c>
    </row>
    <row r="1587" spans="1:8" s="1" customFormat="1" ht="13.5" customHeight="1">
      <c r="A1587" s="144"/>
      <c r="B1587" s="133"/>
      <c r="C1587" s="25">
        <f>C1586/390</f>
        <v>9.7435897435897437E-2</v>
      </c>
      <c r="D1587" s="26">
        <f t="shared" ref="D1587" si="67">D1586/390</f>
        <v>0.11025641025641025</v>
      </c>
      <c r="E1587" s="26">
        <f t="shared" ref="E1587" si="68">E1586/390</f>
        <v>0.31538461538461537</v>
      </c>
      <c r="F1587" s="26">
        <f t="shared" ref="F1587" si="69">F1586/390</f>
        <v>0.29230769230769232</v>
      </c>
      <c r="G1587" s="26">
        <f t="shared" ref="G1587" si="70">G1586/390</f>
        <v>0.10512820512820513</v>
      </c>
      <c r="H1587" s="37">
        <f t="shared" ref="H1587" si="71">H1586/390</f>
        <v>7.9487179487179482E-2</v>
      </c>
    </row>
    <row r="1588" spans="1:8" s="1" customFormat="1" ht="13.5" customHeight="1">
      <c r="A1588" s="144"/>
      <c r="B1588" s="134" t="s">
        <v>8</v>
      </c>
      <c r="C1588" s="61">
        <v>27</v>
      </c>
      <c r="D1588" s="67">
        <v>19</v>
      </c>
      <c r="E1588" s="67">
        <v>50</v>
      </c>
      <c r="F1588" s="67">
        <v>32</v>
      </c>
      <c r="G1588" s="67">
        <v>16</v>
      </c>
      <c r="H1588" s="109">
        <v>8</v>
      </c>
    </row>
    <row r="1589" spans="1:8" s="1" customFormat="1" ht="13.5" customHeight="1">
      <c r="A1589" s="144"/>
      <c r="B1589" s="134"/>
      <c r="C1589" s="63">
        <v>0.17763157894736842</v>
      </c>
      <c r="D1589" s="69">
        <v>0.125</v>
      </c>
      <c r="E1589" s="69">
        <v>0.3289473684210526</v>
      </c>
      <c r="F1589" s="69">
        <v>0.2105263157894737</v>
      </c>
      <c r="G1589" s="69">
        <v>0.10526315789473685</v>
      </c>
      <c r="H1589" s="110">
        <v>5.2631578947368425E-2</v>
      </c>
    </row>
    <row r="1590" spans="1:8" s="1" customFormat="1" ht="13.5" customHeight="1">
      <c r="A1590" s="144"/>
      <c r="B1590" s="132" t="s">
        <v>9</v>
      </c>
      <c r="C1590" s="64">
        <v>20</v>
      </c>
      <c r="D1590" s="70">
        <v>15</v>
      </c>
      <c r="E1590" s="70">
        <v>38</v>
      </c>
      <c r="F1590" s="70">
        <v>36</v>
      </c>
      <c r="G1590" s="70">
        <v>10</v>
      </c>
      <c r="H1590" s="92">
        <v>9</v>
      </c>
    </row>
    <row r="1591" spans="1:8" s="1" customFormat="1" ht="13.5" customHeight="1">
      <c r="A1591" s="144"/>
      <c r="B1591" s="133"/>
      <c r="C1591" s="62">
        <v>0.15625</v>
      </c>
      <c r="D1591" s="68">
        <v>0.1171875</v>
      </c>
      <c r="E1591" s="68">
        <v>0.296875</v>
      </c>
      <c r="F1591" s="68">
        <v>0.28125</v>
      </c>
      <c r="G1591" s="68">
        <v>7.8125E-2</v>
      </c>
      <c r="H1591" s="111">
        <v>7.03125E-2</v>
      </c>
    </row>
    <row r="1592" spans="1:8" s="1" customFormat="1" ht="13.5" customHeight="1">
      <c r="A1592" s="144"/>
      <c r="B1592" s="134" t="s">
        <v>10</v>
      </c>
      <c r="C1592" s="61">
        <v>6</v>
      </c>
      <c r="D1592" s="67">
        <v>8</v>
      </c>
      <c r="E1592" s="67">
        <v>21</v>
      </c>
      <c r="F1592" s="67">
        <v>10</v>
      </c>
      <c r="G1592" s="67">
        <v>5</v>
      </c>
      <c r="H1592" s="109">
        <v>4</v>
      </c>
    </row>
    <row r="1593" spans="1:8" s="1" customFormat="1" ht="13.5" customHeight="1">
      <c r="A1593" s="144"/>
      <c r="B1593" s="134"/>
      <c r="C1593" s="63">
        <v>0.1111111111111111</v>
      </c>
      <c r="D1593" s="69">
        <v>0.14814814814814814</v>
      </c>
      <c r="E1593" s="69">
        <v>0.38888888888888884</v>
      </c>
      <c r="F1593" s="69">
        <v>0.1851851851851852</v>
      </c>
      <c r="G1593" s="69">
        <v>9.2592592592592601E-2</v>
      </c>
      <c r="H1593" s="110">
        <v>7.407407407407407E-2</v>
      </c>
    </row>
    <row r="1594" spans="1:8" s="1" customFormat="1" ht="13.5" customHeight="1" thickBot="1">
      <c r="A1594" s="139" t="s">
        <v>1</v>
      </c>
      <c r="B1594" s="140"/>
      <c r="C1594" s="87">
        <f>C1584+C1586+C1588+C1590+C1592</f>
        <v>110</v>
      </c>
      <c r="D1594" s="71">
        <f t="shared" ref="D1594:H1594" si="72">D1584+D1586+D1588+D1590+D1592</f>
        <v>104</v>
      </c>
      <c r="E1594" s="71">
        <f t="shared" si="72"/>
        <v>290</v>
      </c>
      <c r="F1594" s="71">
        <f t="shared" si="72"/>
        <v>250</v>
      </c>
      <c r="G1594" s="71">
        <f t="shared" si="72"/>
        <v>113</v>
      </c>
      <c r="H1594" s="88">
        <f t="shared" si="72"/>
        <v>65</v>
      </c>
    </row>
    <row r="1595" spans="1:8" s="1" customFormat="1" ht="13.5" customHeight="1">
      <c r="A1595" s="141"/>
      <c r="B1595" s="142"/>
      <c r="C1595" s="89">
        <f t="shared" ref="C1595:H1595" si="73">C1594/932</f>
        <v>0.11802575107296137</v>
      </c>
      <c r="D1595" s="72">
        <f t="shared" si="73"/>
        <v>0.11158798283261803</v>
      </c>
      <c r="E1595" s="72">
        <f t="shared" si="73"/>
        <v>0.31115879828326182</v>
      </c>
      <c r="F1595" s="72">
        <f t="shared" si="73"/>
        <v>0.26824034334763946</v>
      </c>
      <c r="G1595" s="72">
        <f t="shared" si="73"/>
        <v>0.12124463519313304</v>
      </c>
      <c r="H1595" s="90">
        <f t="shared" si="73"/>
        <v>6.974248927038626E-2</v>
      </c>
    </row>
    <row r="1596" spans="1:8" s="1" customFormat="1" ht="8.25" customHeight="1">
      <c r="A1596" s="100"/>
      <c r="B1596" s="100"/>
      <c r="C1596" s="63"/>
      <c r="D1596" s="63"/>
      <c r="E1596" s="63"/>
      <c r="F1596" s="63"/>
      <c r="G1596" s="63"/>
      <c r="H1596" s="63"/>
    </row>
    <row r="1597" spans="1:8" s="1" customFormat="1" ht="13.5" customHeight="1"/>
    <row r="1598" spans="1:8" s="1" customFormat="1" ht="13.5" customHeight="1"/>
    <row r="1599" spans="1:8" s="1" customFormat="1" ht="13.5" customHeight="1"/>
    <row r="1600" spans="1:8" s="1" customFormat="1" ht="13.5" customHeight="1"/>
    <row r="1601" spans="1:8" s="1" customFormat="1" ht="13.5" customHeight="1"/>
    <row r="1602" spans="1:8" s="1" customFormat="1" ht="13.5" customHeight="1"/>
    <row r="1603" spans="1:8" s="1" customFormat="1" ht="13.5" customHeight="1"/>
    <row r="1604" spans="1:8" s="1" customFormat="1" ht="13.5" customHeight="1"/>
    <row r="1605" spans="1:8" s="1" customFormat="1" ht="13.5" customHeight="1"/>
    <row r="1606" spans="1:8" s="1" customFormat="1" ht="13.5" customHeight="1"/>
    <row r="1607" spans="1:8" s="1" customFormat="1" ht="13.5" customHeight="1"/>
    <row r="1608" spans="1:8" s="1" customFormat="1" ht="13.5" customHeight="1"/>
    <row r="1609" spans="1:8" s="1" customFormat="1" ht="13.5" customHeight="1"/>
    <row r="1610" spans="1:8" s="1" customFormat="1" ht="13.5" customHeight="1"/>
    <row r="1611" spans="1:8" s="1" customFormat="1" ht="25.5" customHeight="1">
      <c r="A1611" s="185" t="s">
        <v>276</v>
      </c>
      <c r="B1611" s="186"/>
      <c r="C1611" s="186"/>
      <c r="D1611" s="186"/>
      <c r="E1611" s="186"/>
      <c r="F1611" s="186"/>
      <c r="G1611" s="186"/>
      <c r="H1611" s="186"/>
    </row>
    <row r="1612" spans="1:8" s="1" customFormat="1" ht="13.5" customHeight="1">
      <c r="A1612" s="135" t="s">
        <v>0</v>
      </c>
      <c r="B1612" s="136"/>
      <c r="C1612" s="207" t="s">
        <v>277</v>
      </c>
      <c r="D1612" s="208"/>
      <c r="E1612" s="208"/>
      <c r="F1612" s="208"/>
      <c r="G1612" s="208"/>
      <c r="H1612" s="209"/>
    </row>
    <row r="1613" spans="1:8" s="1" customFormat="1" ht="13.5" customHeight="1">
      <c r="A1613" s="137"/>
      <c r="B1613" s="138"/>
      <c r="C1613" s="119" t="s">
        <v>41</v>
      </c>
      <c r="D1613" s="120" t="s">
        <v>42</v>
      </c>
      <c r="E1613" s="120" t="s">
        <v>43</v>
      </c>
      <c r="F1613" s="120" t="s">
        <v>44</v>
      </c>
      <c r="G1613" s="120" t="s">
        <v>45</v>
      </c>
      <c r="H1613" s="121" t="s">
        <v>4</v>
      </c>
    </row>
    <row r="1614" spans="1:8" s="1" customFormat="1" ht="13.5" customHeight="1">
      <c r="A1614" s="143" t="s">
        <v>5</v>
      </c>
      <c r="B1614" s="134" t="s">
        <v>6</v>
      </c>
      <c r="C1614" s="61">
        <v>17</v>
      </c>
      <c r="D1614" s="73">
        <v>13</v>
      </c>
      <c r="E1614" s="73">
        <v>64</v>
      </c>
      <c r="F1614" s="73">
        <v>57</v>
      </c>
      <c r="G1614" s="73">
        <v>44</v>
      </c>
      <c r="H1614" s="109">
        <v>13</v>
      </c>
    </row>
    <row r="1615" spans="1:8" s="1" customFormat="1" ht="13.5" customHeight="1">
      <c r="A1615" s="144"/>
      <c r="B1615" s="134"/>
      <c r="C1615" s="48">
        <f>C1614/208</f>
        <v>8.1730769230769232E-2</v>
      </c>
      <c r="D1615" s="49">
        <f>D1614/208</f>
        <v>6.25E-2</v>
      </c>
      <c r="E1615" s="49">
        <f t="shared" ref="E1615" si="74">E1614/208</f>
        <v>0.30769230769230771</v>
      </c>
      <c r="F1615" s="49">
        <f t="shared" ref="F1615" si="75">F1614/208</f>
        <v>0.27403846153846156</v>
      </c>
      <c r="G1615" s="49">
        <f t="shared" ref="G1615" si="76">G1614/208</f>
        <v>0.21153846153846154</v>
      </c>
      <c r="H1615" s="50">
        <f t="shared" ref="H1615" si="77">H1614/208</f>
        <v>6.25E-2</v>
      </c>
    </row>
    <row r="1616" spans="1:8" s="1" customFormat="1" ht="13.5" customHeight="1">
      <c r="A1616" s="144"/>
      <c r="B1616" s="132" t="s">
        <v>7</v>
      </c>
      <c r="C1616" s="91">
        <v>40</v>
      </c>
      <c r="D1616" s="70">
        <v>39</v>
      </c>
      <c r="E1616" s="70">
        <v>136</v>
      </c>
      <c r="F1616" s="70">
        <v>104</v>
      </c>
      <c r="G1616" s="70">
        <v>40</v>
      </c>
      <c r="H1616" s="92">
        <v>31</v>
      </c>
    </row>
    <row r="1617" spans="1:8" s="1" customFormat="1" ht="13.5" customHeight="1">
      <c r="A1617" s="144"/>
      <c r="B1617" s="133"/>
      <c r="C1617" s="25">
        <f>C1616/390</f>
        <v>0.10256410256410256</v>
      </c>
      <c r="D1617" s="26">
        <f t="shared" ref="D1617" si="78">D1616/390</f>
        <v>0.1</v>
      </c>
      <c r="E1617" s="26">
        <f t="shared" ref="E1617" si="79">E1616/390</f>
        <v>0.3487179487179487</v>
      </c>
      <c r="F1617" s="26">
        <f t="shared" ref="F1617" si="80">F1616/390</f>
        <v>0.26666666666666666</v>
      </c>
      <c r="G1617" s="26">
        <f t="shared" ref="G1617" si="81">G1616/390</f>
        <v>0.10256410256410256</v>
      </c>
      <c r="H1617" s="37">
        <f t="shared" ref="H1617" si="82">H1616/390</f>
        <v>7.9487179487179482E-2</v>
      </c>
    </row>
    <row r="1618" spans="1:8" s="1" customFormat="1" ht="13.5" customHeight="1">
      <c r="A1618" s="144"/>
      <c r="B1618" s="134" t="s">
        <v>8</v>
      </c>
      <c r="C1618" s="61">
        <v>28</v>
      </c>
      <c r="D1618" s="67">
        <v>16</v>
      </c>
      <c r="E1618" s="67">
        <v>52</v>
      </c>
      <c r="F1618" s="67">
        <v>31</v>
      </c>
      <c r="G1618" s="67">
        <v>17</v>
      </c>
      <c r="H1618" s="109">
        <v>8</v>
      </c>
    </row>
    <row r="1619" spans="1:8" s="1" customFormat="1" ht="13.5" customHeight="1">
      <c r="A1619" s="144"/>
      <c r="B1619" s="134"/>
      <c r="C1619" s="63">
        <v>0.18421052631578949</v>
      </c>
      <c r="D1619" s="69">
        <v>0.10526315789473685</v>
      </c>
      <c r="E1619" s="69">
        <v>0.34210526315789475</v>
      </c>
      <c r="F1619" s="69">
        <v>0.20394736842105263</v>
      </c>
      <c r="G1619" s="69">
        <v>0.1118421052631579</v>
      </c>
      <c r="H1619" s="110">
        <v>5.2631578947368425E-2</v>
      </c>
    </row>
    <row r="1620" spans="1:8" s="1" customFormat="1" ht="13.5" customHeight="1">
      <c r="A1620" s="144"/>
      <c r="B1620" s="132" t="s">
        <v>9</v>
      </c>
      <c r="C1620" s="64">
        <v>21</v>
      </c>
      <c r="D1620" s="70">
        <v>9</v>
      </c>
      <c r="E1620" s="70">
        <v>45</v>
      </c>
      <c r="F1620" s="70">
        <v>36</v>
      </c>
      <c r="G1620" s="70">
        <v>10</v>
      </c>
      <c r="H1620" s="92">
        <v>7</v>
      </c>
    </row>
    <row r="1621" spans="1:8" s="1" customFormat="1" ht="13.5" customHeight="1">
      <c r="A1621" s="144"/>
      <c r="B1621" s="133"/>
      <c r="C1621" s="62">
        <v>0.1640625</v>
      </c>
      <c r="D1621" s="68">
        <v>7.03125E-2</v>
      </c>
      <c r="E1621" s="68">
        <v>0.3515625</v>
      </c>
      <c r="F1621" s="68">
        <v>0.28125</v>
      </c>
      <c r="G1621" s="68">
        <v>7.8125E-2</v>
      </c>
      <c r="H1621" s="111">
        <v>5.46875E-2</v>
      </c>
    </row>
    <row r="1622" spans="1:8" s="1" customFormat="1" ht="13.5" customHeight="1">
      <c r="A1622" s="144"/>
      <c r="B1622" s="134" t="s">
        <v>10</v>
      </c>
      <c r="C1622" s="61">
        <v>5</v>
      </c>
      <c r="D1622" s="67">
        <v>7</v>
      </c>
      <c r="E1622" s="67">
        <v>20</v>
      </c>
      <c r="F1622" s="67">
        <v>13</v>
      </c>
      <c r="G1622" s="67">
        <v>5</v>
      </c>
      <c r="H1622" s="109">
        <v>4</v>
      </c>
    </row>
    <row r="1623" spans="1:8" s="1" customFormat="1" ht="13.5" customHeight="1">
      <c r="A1623" s="144"/>
      <c r="B1623" s="134"/>
      <c r="C1623" s="63">
        <v>9.2592592592592601E-2</v>
      </c>
      <c r="D1623" s="69">
        <v>0.12962962962962965</v>
      </c>
      <c r="E1623" s="69">
        <v>0.37037037037037041</v>
      </c>
      <c r="F1623" s="69">
        <v>0.24074074074074073</v>
      </c>
      <c r="G1623" s="69">
        <v>9.2592592592592601E-2</v>
      </c>
      <c r="H1623" s="110">
        <v>7.407407407407407E-2</v>
      </c>
    </row>
    <row r="1624" spans="1:8" s="1" customFormat="1" ht="13.5" customHeight="1" thickBot="1">
      <c r="A1624" s="139" t="s">
        <v>1</v>
      </c>
      <c r="B1624" s="140"/>
      <c r="C1624" s="87">
        <f>C1614+C1616+C1618+C1620+C1622</f>
        <v>111</v>
      </c>
      <c r="D1624" s="71">
        <f t="shared" ref="D1624:H1624" si="83">D1614+D1616+D1618+D1620+D1622</f>
        <v>84</v>
      </c>
      <c r="E1624" s="71">
        <f t="shared" si="83"/>
        <v>317</v>
      </c>
      <c r="F1624" s="71">
        <f t="shared" si="83"/>
        <v>241</v>
      </c>
      <c r="G1624" s="71">
        <f t="shared" si="83"/>
        <v>116</v>
      </c>
      <c r="H1624" s="88">
        <f t="shared" si="83"/>
        <v>63</v>
      </c>
    </row>
    <row r="1625" spans="1:8" s="1" customFormat="1" ht="13.5" customHeight="1">
      <c r="A1625" s="141"/>
      <c r="B1625" s="142"/>
      <c r="C1625" s="89">
        <f t="shared" ref="C1625:H1625" si="84">C1624/932</f>
        <v>0.11909871244635194</v>
      </c>
      <c r="D1625" s="72">
        <f t="shared" si="84"/>
        <v>9.012875536480687E-2</v>
      </c>
      <c r="E1625" s="72">
        <f t="shared" si="84"/>
        <v>0.34012875536480686</v>
      </c>
      <c r="F1625" s="72">
        <f t="shared" si="84"/>
        <v>0.25858369098712447</v>
      </c>
      <c r="G1625" s="72">
        <f t="shared" si="84"/>
        <v>0.12446351931330472</v>
      </c>
      <c r="H1625" s="90">
        <f t="shared" si="84"/>
        <v>6.7596566523605156E-2</v>
      </c>
    </row>
    <row r="1626" spans="1:8" s="1" customFormat="1" ht="8.25" customHeight="1">
      <c r="A1626" s="100"/>
      <c r="B1626" s="100"/>
      <c r="C1626" s="63"/>
      <c r="D1626" s="63"/>
      <c r="E1626" s="63"/>
      <c r="F1626" s="63"/>
      <c r="G1626" s="63"/>
      <c r="H1626" s="63"/>
    </row>
    <row r="1627" spans="1:8" s="1" customFormat="1" ht="13.5" customHeight="1"/>
    <row r="1628" spans="1:8" s="1" customFormat="1" ht="13.5" customHeight="1"/>
    <row r="1629" spans="1:8" s="1" customFormat="1" ht="13.5" customHeight="1"/>
    <row r="1630" spans="1:8" s="1" customFormat="1" ht="13.5" customHeight="1"/>
    <row r="1631" spans="1:8" s="1" customFormat="1" ht="13.5" customHeight="1"/>
    <row r="1632" spans="1:8" s="1" customFormat="1" ht="13.5" customHeight="1"/>
    <row r="1633" spans="1:8" s="1" customFormat="1" ht="13.5" customHeight="1"/>
    <row r="1634" spans="1:8" s="1" customFormat="1" ht="13.5" customHeight="1"/>
    <row r="1635" spans="1:8" s="1" customFormat="1" ht="13.5" customHeight="1"/>
    <row r="1636" spans="1:8" s="1" customFormat="1" ht="13.5" customHeight="1"/>
    <row r="1637" spans="1:8" s="1" customFormat="1" ht="13.5" customHeight="1"/>
    <row r="1638" spans="1:8" s="1" customFormat="1" ht="13.5" customHeight="1"/>
    <row r="1639" spans="1:8" s="1" customFormat="1" ht="13.5" customHeight="1"/>
    <row r="1640" spans="1:8" s="1" customFormat="1" ht="13.5" customHeight="1"/>
    <row r="1641" spans="1:8" s="1" customFormat="1" ht="25.5" customHeight="1">
      <c r="A1641" s="185" t="s">
        <v>190</v>
      </c>
      <c r="B1641" s="186"/>
      <c r="C1641" s="186"/>
      <c r="D1641" s="186"/>
      <c r="E1641" s="186"/>
      <c r="F1641" s="186"/>
      <c r="G1641" s="186"/>
      <c r="H1641" s="186"/>
    </row>
    <row r="1642" spans="1:8" s="1" customFormat="1" ht="13.5" customHeight="1">
      <c r="A1642" s="135" t="s">
        <v>0</v>
      </c>
      <c r="B1642" s="136"/>
      <c r="C1642" s="207" t="s">
        <v>229</v>
      </c>
      <c r="D1642" s="208"/>
      <c r="E1642" s="208"/>
      <c r="F1642" s="208"/>
      <c r="G1642" s="208"/>
      <c r="H1642" s="209"/>
    </row>
    <row r="1643" spans="1:8" s="1" customFormat="1" ht="13.5" customHeight="1">
      <c r="A1643" s="137"/>
      <c r="B1643" s="138"/>
      <c r="C1643" s="119" t="s">
        <v>41</v>
      </c>
      <c r="D1643" s="120" t="s">
        <v>42</v>
      </c>
      <c r="E1643" s="120" t="s">
        <v>43</v>
      </c>
      <c r="F1643" s="120" t="s">
        <v>44</v>
      </c>
      <c r="G1643" s="120" t="s">
        <v>45</v>
      </c>
      <c r="H1643" s="121" t="s">
        <v>4</v>
      </c>
    </row>
    <row r="1644" spans="1:8" s="1" customFormat="1" ht="13.5" customHeight="1">
      <c r="A1644" s="143" t="s">
        <v>5</v>
      </c>
      <c r="B1644" s="134" t="s">
        <v>6</v>
      </c>
      <c r="C1644" s="61">
        <v>15</v>
      </c>
      <c r="D1644" s="73">
        <v>12</v>
      </c>
      <c r="E1644" s="73">
        <v>59</v>
      </c>
      <c r="F1644" s="73">
        <v>59</v>
      </c>
      <c r="G1644" s="73">
        <v>51</v>
      </c>
      <c r="H1644" s="109">
        <v>12</v>
      </c>
    </row>
    <row r="1645" spans="1:8" s="1" customFormat="1" ht="13.5" customHeight="1">
      <c r="A1645" s="144"/>
      <c r="B1645" s="134"/>
      <c r="C1645" s="48">
        <f>C1644/208</f>
        <v>7.2115384615384609E-2</v>
      </c>
      <c r="D1645" s="49">
        <f>D1644/208</f>
        <v>5.7692307692307696E-2</v>
      </c>
      <c r="E1645" s="49">
        <f t="shared" ref="E1645" si="85">E1644/208</f>
        <v>0.28365384615384615</v>
      </c>
      <c r="F1645" s="49">
        <f t="shared" ref="F1645" si="86">F1644/208</f>
        <v>0.28365384615384615</v>
      </c>
      <c r="G1645" s="49">
        <f t="shared" ref="G1645" si="87">G1644/208</f>
        <v>0.24519230769230768</v>
      </c>
      <c r="H1645" s="50">
        <f t="shared" ref="H1645" si="88">H1644/208</f>
        <v>5.7692307692307696E-2</v>
      </c>
    </row>
    <row r="1646" spans="1:8" s="1" customFormat="1" ht="13.5" customHeight="1">
      <c r="A1646" s="144"/>
      <c r="B1646" s="132" t="s">
        <v>7</v>
      </c>
      <c r="C1646" s="91">
        <v>30</v>
      </c>
      <c r="D1646" s="70">
        <v>33</v>
      </c>
      <c r="E1646" s="70">
        <v>130</v>
      </c>
      <c r="F1646" s="70">
        <v>117</v>
      </c>
      <c r="G1646" s="70">
        <v>45</v>
      </c>
      <c r="H1646" s="92">
        <v>35</v>
      </c>
    </row>
    <row r="1647" spans="1:8" s="1" customFormat="1" ht="13.5" customHeight="1">
      <c r="A1647" s="144"/>
      <c r="B1647" s="133"/>
      <c r="C1647" s="25">
        <f>C1646/390</f>
        <v>7.6923076923076927E-2</v>
      </c>
      <c r="D1647" s="26">
        <f t="shared" ref="D1647" si="89">D1646/390</f>
        <v>8.461538461538462E-2</v>
      </c>
      <c r="E1647" s="26">
        <f t="shared" ref="E1647" si="90">E1646/390</f>
        <v>0.33333333333333331</v>
      </c>
      <c r="F1647" s="26">
        <f t="shared" ref="F1647" si="91">F1646/390</f>
        <v>0.3</v>
      </c>
      <c r="G1647" s="26">
        <f t="shared" ref="G1647" si="92">G1646/390</f>
        <v>0.11538461538461539</v>
      </c>
      <c r="H1647" s="37">
        <f t="shared" ref="H1647" si="93">H1646/390</f>
        <v>8.9743589743589744E-2</v>
      </c>
    </row>
    <row r="1648" spans="1:8" s="1" customFormat="1" ht="13.5" customHeight="1">
      <c r="A1648" s="144"/>
      <c r="B1648" s="134" t="s">
        <v>8</v>
      </c>
      <c r="C1648" s="61">
        <v>23</v>
      </c>
      <c r="D1648" s="67">
        <v>19</v>
      </c>
      <c r="E1648" s="67">
        <v>47</v>
      </c>
      <c r="F1648" s="67">
        <v>36</v>
      </c>
      <c r="G1648" s="67">
        <v>19</v>
      </c>
      <c r="H1648" s="109">
        <v>8</v>
      </c>
    </row>
    <row r="1649" spans="1:8" s="1" customFormat="1" ht="13.5" customHeight="1">
      <c r="A1649" s="144"/>
      <c r="B1649" s="134"/>
      <c r="C1649" s="63">
        <v>0.15131578947368421</v>
      </c>
      <c r="D1649" s="69">
        <v>0.125</v>
      </c>
      <c r="E1649" s="69">
        <v>0.30921052631578949</v>
      </c>
      <c r="F1649" s="69">
        <v>0.23684210526315791</v>
      </c>
      <c r="G1649" s="69">
        <v>0.125</v>
      </c>
      <c r="H1649" s="110">
        <v>5.2631578947368425E-2</v>
      </c>
    </row>
    <row r="1650" spans="1:8" s="1" customFormat="1" ht="13.5" customHeight="1">
      <c r="A1650" s="144"/>
      <c r="B1650" s="132" t="s">
        <v>9</v>
      </c>
      <c r="C1650" s="64">
        <v>19</v>
      </c>
      <c r="D1650" s="70">
        <v>13</v>
      </c>
      <c r="E1650" s="70">
        <v>41</v>
      </c>
      <c r="F1650" s="70">
        <v>35</v>
      </c>
      <c r="G1650" s="70">
        <v>12</v>
      </c>
      <c r="H1650" s="92">
        <v>8</v>
      </c>
    </row>
    <row r="1651" spans="1:8" s="1" customFormat="1" ht="13.5" customHeight="1">
      <c r="A1651" s="144"/>
      <c r="B1651" s="133"/>
      <c r="C1651" s="62">
        <v>0.1484375</v>
      </c>
      <c r="D1651" s="68">
        <v>0.1015625</v>
      </c>
      <c r="E1651" s="68">
        <v>0.3203125</v>
      </c>
      <c r="F1651" s="68">
        <v>0.2734375</v>
      </c>
      <c r="G1651" s="68">
        <v>9.375E-2</v>
      </c>
      <c r="H1651" s="111">
        <v>6.25E-2</v>
      </c>
    </row>
    <row r="1652" spans="1:8" s="1" customFormat="1" ht="13.5" customHeight="1">
      <c r="A1652" s="144"/>
      <c r="B1652" s="134" t="s">
        <v>10</v>
      </c>
      <c r="C1652" s="61">
        <v>4</v>
      </c>
      <c r="D1652" s="67">
        <v>7</v>
      </c>
      <c r="E1652" s="67">
        <v>21</v>
      </c>
      <c r="F1652" s="67">
        <v>12</v>
      </c>
      <c r="G1652" s="67">
        <v>6</v>
      </c>
      <c r="H1652" s="109">
        <v>4</v>
      </c>
    </row>
    <row r="1653" spans="1:8" s="1" customFormat="1" ht="13.5" customHeight="1">
      <c r="A1653" s="144"/>
      <c r="B1653" s="134"/>
      <c r="C1653" s="63">
        <v>7.407407407407407E-2</v>
      </c>
      <c r="D1653" s="69">
        <v>0.12962962962962965</v>
      </c>
      <c r="E1653" s="69">
        <v>0.38888888888888884</v>
      </c>
      <c r="F1653" s="69">
        <v>0.22222222222222221</v>
      </c>
      <c r="G1653" s="69">
        <v>0.1111111111111111</v>
      </c>
      <c r="H1653" s="110">
        <v>7.407407407407407E-2</v>
      </c>
    </row>
    <row r="1654" spans="1:8" s="1" customFormat="1" ht="13.5" customHeight="1" thickBot="1">
      <c r="A1654" s="139" t="s">
        <v>1</v>
      </c>
      <c r="B1654" s="140"/>
      <c r="C1654" s="87">
        <f>C1644+C1646+C1648+C1650+C1652</f>
        <v>91</v>
      </c>
      <c r="D1654" s="71">
        <f t="shared" ref="D1654:H1654" si="94">D1644+D1646+D1648+D1650+D1652</f>
        <v>84</v>
      </c>
      <c r="E1654" s="71">
        <f t="shared" si="94"/>
        <v>298</v>
      </c>
      <c r="F1654" s="71">
        <f t="shared" si="94"/>
        <v>259</v>
      </c>
      <c r="G1654" s="71">
        <f t="shared" si="94"/>
        <v>133</v>
      </c>
      <c r="H1654" s="88">
        <f t="shared" si="94"/>
        <v>67</v>
      </c>
    </row>
    <row r="1655" spans="1:8" s="1" customFormat="1" ht="13.5" customHeight="1">
      <c r="A1655" s="141"/>
      <c r="B1655" s="142"/>
      <c r="C1655" s="89">
        <f t="shared" ref="C1655:H1655" si="95">C1654/932</f>
        <v>9.7639484978540775E-2</v>
      </c>
      <c r="D1655" s="72">
        <f t="shared" si="95"/>
        <v>9.012875536480687E-2</v>
      </c>
      <c r="E1655" s="72">
        <f t="shared" si="95"/>
        <v>0.31974248927038629</v>
      </c>
      <c r="F1655" s="72">
        <f t="shared" si="95"/>
        <v>0.27789699570815452</v>
      </c>
      <c r="G1655" s="72">
        <f t="shared" si="95"/>
        <v>0.1427038626609442</v>
      </c>
      <c r="H1655" s="90">
        <f t="shared" si="95"/>
        <v>7.1888412017167377E-2</v>
      </c>
    </row>
    <row r="1656" spans="1:8" s="1" customFormat="1" ht="8.25" customHeight="1">
      <c r="A1656" s="100"/>
      <c r="B1656" s="100"/>
      <c r="C1656" s="63"/>
      <c r="D1656" s="63"/>
      <c r="E1656" s="63"/>
      <c r="F1656" s="63"/>
      <c r="G1656" s="63"/>
      <c r="H1656" s="63"/>
    </row>
    <row r="1657" spans="1:8" s="1" customFormat="1" ht="13.5" customHeight="1"/>
    <row r="1658" spans="1:8" s="1" customFormat="1" ht="13.5" customHeight="1"/>
    <row r="1659" spans="1:8" s="1" customFormat="1" ht="13.5" customHeight="1"/>
    <row r="1660" spans="1:8" s="1" customFormat="1" ht="13.5" customHeight="1"/>
    <row r="1661" spans="1:8" s="1" customFormat="1" ht="13.5" customHeight="1"/>
    <row r="1662" spans="1:8" s="1" customFormat="1" ht="13.5" customHeight="1"/>
    <row r="1663" spans="1:8" s="1" customFormat="1" ht="13.5" customHeight="1"/>
    <row r="1664" spans="1:8" s="1" customFormat="1" ht="13.5" customHeight="1"/>
    <row r="1665" spans="1:8" s="1" customFormat="1" ht="13.5" customHeight="1"/>
    <row r="1666" spans="1:8" s="1" customFormat="1" ht="13.5" customHeight="1"/>
    <row r="1667" spans="1:8" s="1" customFormat="1" ht="13.5" customHeight="1"/>
    <row r="1668" spans="1:8" s="1" customFormat="1" ht="13.5" customHeight="1"/>
    <row r="1669" spans="1:8" s="1" customFormat="1" ht="13.5" customHeight="1"/>
    <row r="1670" spans="1:8" s="1" customFormat="1" ht="13.5" customHeight="1"/>
    <row r="1671" spans="1:8" s="1" customFormat="1" ht="27" customHeight="1">
      <c r="A1671" s="185" t="s">
        <v>191</v>
      </c>
      <c r="B1671" s="186"/>
      <c r="C1671" s="186"/>
      <c r="D1671" s="186"/>
      <c r="E1671" s="186"/>
      <c r="F1671" s="186"/>
      <c r="G1671" s="186"/>
      <c r="H1671" s="186"/>
    </row>
    <row r="1672" spans="1:8" s="1" customFormat="1" ht="13.5" customHeight="1">
      <c r="A1672" s="135" t="s">
        <v>0</v>
      </c>
      <c r="B1672" s="136"/>
      <c r="C1672" s="207" t="s">
        <v>230</v>
      </c>
      <c r="D1672" s="208"/>
      <c r="E1672" s="208"/>
      <c r="F1672" s="208"/>
      <c r="G1672" s="208"/>
      <c r="H1672" s="209"/>
    </row>
    <row r="1673" spans="1:8" s="1" customFormat="1" ht="13.5" customHeight="1">
      <c r="A1673" s="137"/>
      <c r="B1673" s="138"/>
      <c r="C1673" s="119" t="s">
        <v>41</v>
      </c>
      <c r="D1673" s="120" t="s">
        <v>42</v>
      </c>
      <c r="E1673" s="120" t="s">
        <v>43</v>
      </c>
      <c r="F1673" s="120" t="s">
        <v>44</v>
      </c>
      <c r="G1673" s="120" t="s">
        <v>45</v>
      </c>
      <c r="H1673" s="121" t="s">
        <v>4</v>
      </c>
    </row>
    <row r="1674" spans="1:8" s="1" customFormat="1" ht="13.5" customHeight="1">
      <c r="A1674" s="143" t="s">
        <v>5</v>
      </c>
      <c r="B1674" s="134" t="s">
        <v>6</v>
      </c>
      <c r="C1674" s="61">
        <v>22</v>
      </c>
      <c r="D1674" s="73">
        <v>15</v>
      </c>
      <c r="E1674" s="73">
        <v>50</v>
      </c>
      <c r="F1674" s="73">
        <v>53</v>
      </c>
      <c r="G1674" s="73">
        <v>58</v>
      </c>
      <c r="H1674" s="109">
        <v>10</v>
      </c>
    </row>
    <row r="1675" spans="1:8" s="1" customFormat="1" ht="13.5" customHeight="1">
      <c r="A1675" s="144"/>
      <c r="B1675" s="134"/>
      <c r="C1675" s="48">
        <f>C1674/208</f>
        <v>0.10576923076923077</v>
      </c>
      <c r="D1675" s="49">
        <f>D1674/208</f>
        <v>7.2115384615384609E-2</v>
      </c>
      <c r="E1675" s="49">
        <f t="shared" ref="E1675" si="96">E1674/208</f>
        <v>0.24038461538461539</v>
      </c>
      <c r="F1675" s="49">
        <f t="shared" ref="F1675" si="97">F1674/208</f>
        <v>0.25480769230769229</v>
      </c>
      <c r="G1675" s="49">
        <f t="shared" ref="G1675" si="98">G1674/208</f>
        <v>0.27884615384615385</v>
      </c>
      <c r="H1675" s="50">
        <f t="shared" ref="H1675" si="99">H1674/208</f>
        <v>4.807692307692308E-2</v>
      </c>
    </row>
    <row r="1676" spans="1:8" s="1" customFormat="1" ht="13.5" customHeight="1">
      <c r="A1676" s="144"/>
      <c r="B1676" s="132" t="s">
        <v>7</v>
      </c>
      <c r="C1676" s="91">
        <v>59</v>
      </c>
      <c r="D1676" s="70">
        <v>31</v>
      </c>
      <c r="E1676" s="70">
        <v>123</v>
      </c>
      <c r="F1676" s="70">
        <v>85</v>
      </c>
      <c r="G1676" s="70">
        <v>72</v>
      </c>
      <c r="H1676" s="92">
        <v>20</v>
      </c>
    </row>
    <row r="1677" spans="1:8" s="1" customFormat="1" ht="13.5" customHeight="1">
      <c r="A1677" s="144"/>
      <c r="B1677" s="133"/>
      <c r="C1677" s="25">
        <f>C1676/390</f>
        <v>0.15128205128205127</v>
      </c>
      <c r="D1677" s="26">
        <f t="shared" ref="D1677" si="100">D1676/390</f>
        <v>7.9487179487179482E-2</v>
      </c>
      <c r="E1677" s="26">
        <f t="shared" ref="E1677" si="101">E1676/390</f>
        <v>0.31538461538461537</v>
      </c>
      <c r="F1677" s="26">
        <f t="shared" ref="F1677" si="102">F1676/390</f>
        <v>0.21794871794871795</v>
      </c>
      <c r="G1677" s="26">
        <f t="shared" ref="G1677" si="103">G1676/390</f>
        <v>0.18461538461538463</v>
      </c>
      <c r="H1677" s="37">
        <f t="shared" ref="H1677" si="104">H1676/390</f>
        <v>5.128205128205128E-2</v>
      </c>
    </row>
    <row r="1678" spans="1:8" s="1" customFormat="1" ht="13.5" customHeight="1">
      <c r="A1678" s="144"/>
      <c r="B1678" s="134" t="s">
        <v>8</v>
      </c>
      <c r="C1678" s="61">
        <v>31</v>
      </c>
      <c r="D1678" s="67">
        <v>14</v>
      </c>
      <c r="E1678" s="67">
        <v>53</v>
      </c>
      <c r="F1678" s="67">
        <v>32</v>
      </c>
      <c r="G1678" s="67">
        <v>18</v>
      </c>
      <c r="H1678" s="109">
        <v>4</v>
      </c>
    </row>
    <row r="1679" spans="1:8" s="1" customFormat="1" ht="13.5" customHeight="1">
      <c r="A1679" s="144"/>
      <c r="B1679" s="134"/>
      <c r="C1679" s="63">
        <v>0.20394736842105263</v>
      </c>
      <c r="D1679" s="69">
        <v>9.2105263157894746E-2</v>
      </c>
      <c r="E1679" s="69">
        <v>0.34868421052631582</v>
      </c>
      <c r="F1679" s="69">
        <v>0.2105263157894737</v>
      </c>
      <c r="G1679" s="69">
        <v>0.11842105263157895</v>
      </c>
      <c r="H1679" s="110">
        <v>2.6315789473684213E-2</v>
      </c>
    </row>
    <row r="1680" spans="1:8" s="1" customFormat="1" ht="13.5" customHeight="1">
      <c r="A1680" s="144"/>
      <c r="B1680" s="132" t="s">
        <v>9</v>
      </c>
      <c r="C1680" s="64">
        <v>30</v>
      </c>
      <c r="D1680" s="70">
        <v>5</v>
      </c>
      <c r="E1680" s="70">
        <v>46</v>
      </c>
      <c r="F1680" s="70">
        <v>32</v>
      </c>
      <c r="G1680" s="70">
        <v>9</v>
      </c>
      <c r="H1680" s="92">
        <v>6</v>
      </c>
    </row>
    <row r="1681" spans="1:8" s="1" customFormat="1" ht="13.5" customHeight="1">
      <c r="A1681" s="144"/>
      <c r="B1681" s="133"/>
      <c r="C1681" s="62">
        <v>0.234375</v>
      </c>
      <c r="D1681" s="68">
        <v>3.90625E-2</v>
      </c>
      <c r="E1681" s="68">
        <v>0.359375</v>
      </c>
      <c r="F1681" s="68">
        <v>0.25</v>
      </c>
      <c r="G1681" s="68">
        <v>7.03125E-2</v>
      </c>
      <c r="H1681" s="111">
        <v>4.6875E-2</v>
      </c>
    </row>
    <row r="1682" spans="1:8" s="1" customFormat="1" ht="13.5" customHeight="1">
      <c r="A1682" s="144"/>
      <c r="B1682" s="134" t="s">
        <v>10</v>
      </c>
      <c r="C1682" s="61">
        <v>5</v>
      </c>
      <c r="D1682" s="67">
        <v>5</v>
      </c>
      <c r="E1682" s="67">
        <v>16</v>
      </c>
      <c r="F1682" s="67">
        <v>18</v>
      </c>
      <c r="G1682" s="67">
        <v>7</v>
      </c>
      <c r="H1682" s="109">
        <v>3</v>
      </c>
    </row>
    <row r="1683" spans="1:8" s="1" customFormat="1" ht="13.5" customHeight="1">
      <c r="A1683" s="144"/>
      <c r="B1683" s="134"/>
      <c r="C1683" s="63">
        <v>9.2592592592592601E-2</v>
      </c>
      <c r="D1683" s="69">
        <v>9.2592592592592601E-2</v>
      </c>
      <c r="E1683" s="69">
        <v>0.29629629629629628</v>
      </c>
      <c r="F1683" s="69">
        <v>0.33333333333333337</v>
      </c>
      <c r="G1683" s="69">
        <v>0.12962962962962965</v>
      </c>
      <c r="H1683" s="110">
        <v>5.5555555555555552E-2</v>
      </c>
    </row>
    <row r="1684" spans="1:8" s="1" customFormat="1" ht="13.5" customHeight="1" thickBot="1">
      <c r="A1684" s="139" t="s">
        <v>1</v>
      </c>
      <c r="B1684" s="140"/>
      <c r="C1684" s="87">
        <f>C1674+C1676+C1678+C1680+C1682</f>
        <v>147</v>
      </c>
      <c r="D1684" s="71">
        <f t="shared" ref="D1684:H1684" si="105">D1674+D1676+D1678+D1680+D1682</f>
        <v>70</v>
      </c>
      <c r="E1684" s="71">
        <f t="shared" si="105"/>
        <v>288</v>
      </c>
      <c r="F1684" s="71">
        <f t="shared" si="105"/>
        <v>220</v>
      </c>
      <c r="G1684" s="71">
        <f t="shared" si="105"/>
        <v>164</v>
      </c>
      <c r="H1684" s="88">
        <f t="shared" si="105"/>
        <v>43</v>
      </c>
    </row>
    <row r="1685" spans="1:8" s="1" customFormat="1" ht="13.5" customHeight="1">
      <c r="A1685" s="141"/>
      <c r="B1685" s="142"/>
      <c r="C1685" s="89">
        <f t="shared" ref="C1685:H1685" si="106">C1684/932</f>
        <v>0.15772532188841201</v>
      </c>
      <c r="D1685" s="72">
        <f t="shared" si="106"/>
        <v>7.5107296137339061E-2</v>
      </c>
      <c r="E1685" s="72">
        <f t="shared" si="106"/>
        <v>0.30901287553648071</v>
      </c>
      <c r="F1685" s="72">
        <f t="shared" si="106"/>
        <v>0.23605150214592274</v>
      </c>
      <c r="G1685" s="72">
        <f t="shared" si="106"/>
        <v>0.17596566523605151</v>
      </c>
      <c r="H1685" s="90">
        <f t="shared" si="106"/>
        <v>4.6137339055793994E-2</v>
      </c>
    </row>
    <row r="1686" spans="1:8" s="1" customFormat="1" ht="8.25" customHeight="1">
      <c r="A1686" s="100"/>
      <c r="B1686" s="100"/>
      <c r="C1686" s="63"/>
      <c r="D1686" s="63"/>
      <c r="E1686" s="63"/>
      <c r="F1686" s="63"/>
      <c r="G1686" s="63"/>
      <c r="H1686" s="63"/>
    </row>
    <row r="1687" spans="1:8" s="1" customFormat="1" ht="13.5" customHeight="1"/>
    <row r="1688" spans="1:8" s="1" customFormat="1" ht="13.5" customHeight="1"/>
    <row r="1689" spans="1:8" s="1" customFormat="1" ht="13.5" customHeight="1"/>
    <row r="1690" spans="1:8" s="1" customFormat="1" ht="13.5" customHeight="1"/>
    <row r="1691" spans="1:8" s="1" customFormat="1" ht="13.5" customHeight="1"/>
    <row r="1692" spans="1:8" s="1" customFormat="1" ht="13.5" customHeight="1"/>
    <row r="1693" spans="1:8" s="1" customFormat="1" ht="13.5" customHeight="1"/>
    <row r="1694" spans="1:8" s="1" customFormat="1" ht="13.5" customHeight="1"/>
    <row r="1695" spans="1:8" s="1" customFormat="1" ht="13.5" customHeight="1"/>
    <row r="1696" spans="1:8" s="1" customFormat="1" ht="13.5" customHeight="1"/>
    <row r="1697" spans="1:8" s="1" customFormat="1" ht="13.5" customHeight="1"/>
    <row r="1698" spans="1:8" s="1" customFormat="1" ht="13.5" customHeight="1"/>
    <row r="1699" spans="1:8" s="1" customFormat="1" ht="13.5" customHeight="1"/>
    <row r="1700" spans="1:8" s="1" customFormat="1" ht="13.5" customHeight="1"/>
    <row r="1701" spans="1:8" s="1" customFormat="1" ht="26.25" customHeight="1">
      <c r="A1701" s="185" t="s">
        <v>192</v>
      </c>
      <c r="B1701" s="186"/>
      <c r="C1701" s="186"/>
      <c r="D1701" s="186"/>
      <c r="E1701" s="186"/>
      <c r="F1701" s="186"/>
      <c r="G1701" s="186"/>
      <c r="H1701" s="186"/>
    </row>
    <row r="1702" spans="1:8" s="1" customFormat="1" ht="13.5" customHeight="1">
      <c r="A1702" s="135" t="s">
        <v>0</v>
      </c>
      <c r="B1702" s="136"/>
      <c r="C1702" s="207" t="s">
        <v>231</v>
      </c>
      <c r="D1702" s="208"/>
      <c r="E1702" s="208"/>
      <c r="F1702" s="208"/>
      <c r="G1702" s="208"/>
      <c r="H1702" s="209"/>
    </row>
    <row r="1703" spans="1:8" s="1" customFormat="1" ht="13.5" customHeight="1">
      <c r="A1703" s="137"/>
      <c r="B1703" s="138"/>
      <c r="C1703" s="119" t="s">
        <v>41</v>
      </c>
      <c r="D1703" s="120" t="s">
        <v>42</v>
      </c>
      <c r="E1703" s="120" t="s">
        <v>43</v>
      </c>
      <c r="F1703" s="120" t="s">
        <v>44</v>
      </c>
      <c r="G1703" s="120" t="s">
        <v>45</v>
      </c>
      <c r="H1703" s="121" t="s">
        <v>4</v>
      </c>
    </row>
    <row r="1704" spans="1:8" s="1" customFormat="1" ht="13.5" customHeight="1">
      <c r="A1704" s="143" t="s">
        <v>5</v>
      </c>
      <c r="B1704" s="134" t="s">
        <v>6</v>
      </c>
      <c r="C1704" s="61">
        <v>26</v>
      </c>
      <c r="D1704" s="73">
        <v>19</v>
      </c>
      <c r="E1704" s="73">
        <v>43</v>
      </c>
      <c r="F1704" s="73">
        <v>57</v>
      </c>
      <c r="G1704" s="73">
        <v>52</v>
      </c>
      <c r="H1704" s="109">
        <v>11</v>
      </c>
    </row>
    <row r="1705" spans="1:8" s="1" customFormat="1" ht="13.5" customHeight="1">
      <c r="A1705" s="144"/>
      <c r="B1705" s="134"/>
      <c r="C1705" s="48">
        <f>C1704/208</f>
        <v>0.125</v>
      </c>
      <c r="D1705" s="49">
        <f>D1704/208</f>
        <v>9.1346153846153841E-2</v>
      </c>
      <c r="E1705" s="49">
        <f t="shared" ref="E1705" si="107">E1704/208</f>
        <v>0.20673076923076922</v>
      </c>
      <c r="F1705" s="49">
        <f t="shared" ref="F1705" si="108">F1704/208</f>
        <v>0.27403846153846156</v>
      </c>
      <c r="G1705" s="49">
        <f t="shared" ref="G1705" si="109">G1704/208</f>
        <v>0.25</v>
      </c>
      <c r="H1705" s="50">
        <f t="shared" ref="H1705" si="110">H1704/208</f>
        <v>5.2884615384615384E-2</v>
      </c>
    </row>
    <row r="1706" spans="1:8" s="1" customFormat="1" ht="13.5" customHeight="1">
      <c r="A1706" s="144"/>
      <c r="B1706" s="132" t="s">
        <v>7</v>
      </c>
      <c r="C1706" s="91">
        <v>69</v>
      </c>
      <c r="D1706" s="70">
        <v>38</v>
      </c>
      <c r="E1706" s="70">
        <v>121</v>
      </c>
      <c r="F1706" s="70">
        <v>76</v>
      </c>
      <c r="G1706" s="70">
        <v>64</v>
      </c>
      <c r="H1706" s="92">
        <v>22</v>
      </c>
    </row>
    <row r="1707" spans="1:8" s="1" customFormat="1" ht="13.5" customHeight="1">
      <c r="A1707" s="144"/>
      <c r="B1707" s="133"/>
      <c r="C1707" s="25">
        <f>C1706/390</f>
        <v>0.17692307692307693</v>
      </c>
      <c r="D1707" s="26">
        <f t="shared" ref="D1707" si="111">D1706/390</f>
        <v>9.7435897435897437E-2</v>
      </c>
      <c r="E1707" s="26">
        <f t="shared" ref="E1707" si="112">E1706/390</f>
        <v>0.31025641025641026</v>
      </c>
      <c r="F1707" s="26">
        <f t="shared" ref="F1707" si="113">F1706/390</f>
        <v>0.19487179487179487</v>
      </c>
      <c r="G1707" s="26">
        <f t="shared" ref="G1707" si="114">G1706/390</f>
        <v>0.1641025641025641</v>
      </c>
      <c r="H1707" s="37">
        <f t="shared" ref="H1707" si="115">H1706/390</f>
        <v>5.6410256410256411E-2</v>
      </c>
    </row>
    <row r="1708" spans="1:8" s="1" customFormat="1" ht="13.5" customHeight="1">
      <c r="A1708" s="144"/>
      <c r="B1708" s="134" t="s">
        <v>8</v>
      </c>
      <c r="C1708" s="61">
        <v>37</v>
      </c>
      <c r="D1708" s="67">
        <v>15</v>
      </c>
      <c r="E1708" s="67">
        <v>55</v>
      </c>
      <c r="F1708" s="67">
        <v>27</v>
      </c>
      <c r="G1708" s="67">
        <v>14</v>
      </c>
      <c r="H1708" s="109">
        <v>4</v>
      </c>
    </row>
    <row r="1709" spans="1:8" s="1" customFormat="1" ht="13.5" customHeight="1">
      <c r="A1709" s="144"/>
      <c r="B1709" s="134"/>
      <c r="C1709" s="63">
        <v>0.24342105263157893</v>
      </c>
      <c r="D1709" s="69">
        <v>9.8684210526315791E-2</v>
      </c>
      <c r="E1709" s="69">
        <v>0.36184210526315785</v>
      </c>
      <c r="F1709" s="69">
        <v>0.17763157894736842</v>
      </c>
      <c r="G1709" s="69">
        <v>9.2105263157894746E-2</v>
      </c>
      <c r="H1709" s="110">
        <v>2.6315789473684213E-2</v>
      </c>
    </row>
    <row r="1710" spans="1:8" s="1" customFormat="1" ht="13.5" customHeight="1">
      <c r="A1710" s="144"/>
      <c r="B1710" s="132" t="s">
        <v>9</v>
      </c>
      <c r="C1710" s="64">
        <v>31</v>
      </c>
      <c r="D1710" s="70">
        <v>10</v>
      </c>
      <c r="E1710" s="70">
        <v>46</v>
      </c>
      <c r="F1710" s="70">
        <v>23</v>
      </c>
      <c r="G1710" s="70">
        <v>12</v>
      </c>
      <c r="H1710" s="92">
        <v>6</v>
      </c>
    </row>
    <row r="1711" spans="1:8" s="1" customFormat="1" ht="13.5" customHeight="1">
      <c r="A1711" s="144"/>
      <c r="B1711" s="133"/>
      <c r="C1711" s="62">
        <v>0.2421875</v>
      </c>
      <c r="D1711" s="68">
        <v>7.8125E-2</v>
      </c>
      <c r="E1711" s="68">
        <v>0.359375</v>
      </c>
      <c r="F1711" s="68">
        <v>0.1796875</v>
      </c>
      <c r="G1711" s="68">
        <v>9.375E-2</v>
      </c>
      <c r="H1711" s="111">
        <v>4.6875E-2</v>
      </c>
    </row>
    <row r="1712" spans="1:8" s="1" customFormat="1" ht="13.5" customHeight="1">
      <c r="A1712" s="144"/>
      <c r="B1712" s="134" t="s">
        <v>10</v>
      </c>
      <c r="C1712" s="61">
        <v>11</v>
      </c>
      <c r="D1712" s="67">
        <v>6</v>
      </c>
      <c r="E1712" s="67">
        <v>14</v>
      </c>
      <c r="F1712" s="67">
        <v>15</v>
      </c>
      <c r="G1712" s="67">
        <v>5</v>
      </c>
      <c r="H1712" s="109">
        <v>3</v>
      </c>
    </row>
    <row r="1713" spans="1:8" s="1" customFormat="1" ht="13.5" customHeight="1">
      <c r="A1713" s="144"/>
      <c r="B1713" s="134"/>
      <c r="C1713" s="63">
        <v>0.20370370370370369</v>
      </c>
      <c r="D1713" s="69">
        <v>0.1111111111111111</v>
      </c>
      <c r="E1713" s="69">
        <v>0.2592592592592593</v>
      </c>
      <c r="F1713" s="69">
        <v>0.27777777777777779</v>
      </c>
      <c r="G1713" s="69">
        <v>9.2592592592592601E-2</v>
      </c>
      <c r="H1713" s="110">
        <v>5.5555555555555552E-2</v>
      </c>
    </row>
    <row r="1714" spans="1:8" s="1" customFormat="1" ht="13.5" customHeight="1" thickBot="1">
      <c r="A1714" s="139" t="s">
        <v>1</v>
      </c>
      <c r="B1714" s="140"/>
      <c r="C1714" s="87">
        <f>C1704+C1706+C1708+C1710+C1712</f>
        <v>174</v>
      </c>
      <c r="D1714" s="71">
        <f t="shared" ref="D1714:H1714" si="116">D1704+D1706+D1708+D1710+D1712</f>
        <v>88</v>
      </c>
      <c r="E1714" s="71">
        <f t="shared" si="116"/>
        <v>279</v>
      </c>
      <c r="F1714" s="71">
        <f t="shared" si="116"/>
        <v>198</v>
      </c>
      <c r="G1714" s="71">
        <f t="shared" si="116"/>
        <v>147</v>
      </c>
      <c r="H1714" s="88">
        <f t="shared" si="116"/>
        <v>46</v>
      </c>
    </row>
    <row r="1715" spans="1:8" s="1" customFormat="1" ht="13.5" customHeight="1">
      <c r="A1715" s="141"/>
      <c r="B1715" s="142"/>
      <c r="C1715" s="89">
        <f t="shared" ref="C1715:H1715" si="117">C1714/932</f>
        <v>0.18669527896995708</v>
      </c>
      <c r="D1715" s="72">
        <f t="shared" si="117"/>
        <v>9.4420600858369105E-2</v>
      </c>
      <c r="E1715" s="72">
        <f t="shared" si="117"/>
        <v>0.29935622317596566</v>
      </c>
      <c r="F1715" s="72">
        <f t="shared" si="117"/>
        <v>0.21244635193133046</v>
      </c>
      <c r="G1715" s="72">
        <f t="shared" si="117"/>
        <v>0.15772532188841201</v>
      </c>
      <c r="H1715" s="90">
        <f t="shared" si="117"/>
        <v>4.9356223175965663E-2</v>
      </c>
    </row>
    <row r="1716" spans="1:8" s="1" customFormat="1" ht="9" customHeight="1">
      <c r="A1716" s="100"/>
      <c r="B1716" s="100"/>
      <c r="C1716" s="63"/>
      <c r="D1716" s="63"/>
      <c r="E1716" s="63"/>
      <c r="F1716" s="63"/>
      <c r="G1716" s="63"/>
      <c r="H1716" s="63"/>
    </row>
    <row r="1717" spans="1:8" s="1" customFormat="1" ht="13.5" customHeight="1"/>
    <row r="1718" spans="1:8" s="1" customFormat="1" ht="13.5" customHeight="1"/>
    <row r="1719" spans="1:8" s="1" customFormat="1" ht="13.5" customHeight="1"/>
    <row r="1720" spans="1:8" s="1" customFormat="1" ht="13.5" customHeight="1"/>
    <row r="1721" spans="1:8" s="1" customFormat="1" ht="13.5" customHeight="1"/>
    <row r="1722" spans="1:8" s="1" customFormat="1" ht="13.5" customHeight="1"/>
    <row r="1723" spans="1:8" s="1" customFormat="1" ht="13.5" customHeight="1"/>
    <row r="1724" spans="1:8" s="1" customFormat="1" ht="13.5" customHeight="1"/>
    <row r="1725" spans="1:8" s="1" customFormat="1" ht="13.5" customHeight="1"/>
    <row r="1726" spans="1:8" s="1" customFormat="1" ht="13.5" customHeight="1"/>
    <row r="1727" spans="1:8" s="1" customFormat="1" ht="13.5" customHeight="1"/>
    <row r="1728" spans="1:8" s="1" customFormat="1" ht="13.5" customHeight="1"/>
    <row r="1729" spans="1:8" s="1" customFormat="1" ht="13.5" customHeight="1"/>
    <row r="1730" spans="1:8" s="1" customFormat="1" ht="13.5" customHeight="1"/>
    <row r="1731" spans="1:8" s="1" customFormat="1" ht="27.75" customHeight="1">
      <c r="A1731" s="185" t="s">
        <v>193</v>
      </c>
      <c r="B1731" s="186"/>
      <c r="C1731" s="186"/>
      <c r="D1731" s="186"/>
      <c r="E1731" s="186"/>
      <c r="F1731" s="186"/>
      <c r="G1731" s="186"/>
      <c r="H1731" s="186"/>
    </row>
    <row r="1732" spans="1:8" s="1" customFormat="1" ht="13.5" customHeight="1">
      <c r="A1732" s="135" t="s">
        <v>0</v>
      </c>
      <c r="B1732" s="136"/>
      <c r="C1732" s="207" t="s">
        <v>232</v>
      </c>
      <c r="D1732" s="208"/>
      <c r="E1732" s="208"/>
      <c r="F1732" s="208"/>
      <c r="G1732" s="208"/>
      <c r="H1732" s="209"/>
    </row>
    <row r="1733" spans="1:8" s="1" customFormat="1" ht="13.5" customHeight="1">
      <c r="A1733" s="137"/>
      <c r="B1733" s="138"/>
      <c r="C1733" s="119" t="s">
        <v>41</v>
      </c>
      <c r="D1733" s="120" t="s">
        <v>42</v>
      </c>
      <c r="E1733" s="120" t="s">
        <v>43</v>
      </c>
      <c r="F1733" s="120" t="s">
        <v>44</v>
      </c>
      <c r="G1733" s="120" t="s">
        <v>45</v>
      </c>
      <c r="H1733" s="121" t="s">
        <v>4</v>
      </c>
    </row>
    <row r="1734" spans="1:8" s="1" customFormat="1" ht="13.5" customHeight="1">
      <c r="A1734" s="143" t="s">
        <v>5</v>
      </c>
      <c r="B1734" s="134" t="s">
        <v>6</v>
      </c>
      <c r="C1734" s="61">
        <v>17</v>
      </c>
      <c r="D1734" s="73">
        <v>12</v>
      </c>
      <c r="E1734" s="73">
        <v>39</v>
      </c>
      <c r="F1734" s="73">
        <v>40</v>
      </c>
      <c r="G1734" s="73">
        <v>86</v>
      </c>
      <c r="H1734" s="109">
        <v>14</v>
      </c>
    </row>
    <row r="1735" spans="1:8" s="1" customFormat="1" ht="13.5" customHeight="1">
      <c r="A1735" s="144"/>
      <c r="B1735" s="134"/>
      <c r="C1735" s="48">
        <f>C1734/208</f>
        <v>8.1730769230769232E-2</v>
      </c>
      <c r="D1735" s="49">
        <f>D1734/208</f>
        <v>5.7692307692307696E-2</v>
      </c>
      <c r="E1735" s="49">
        <f t="shared" ref="E1735" si="118">E1734/208</f>
        <v>0.1875</v>
      </c>
      <c r="F1735" s="49">
        <f t="shared" ref="F1735" si="119">F1734/208</f>
        <v>0.19230769230769232</v>
      </c>
      <c r="G1735" s="49">
        <f t="shared" ref="G1735" si="120">G1734/208</f>
        <v>0.41346153846153844</v>
      </c>
      <c r="H1735" s="50">
        <f t="shared" ref="H1735" si="121">H1734/208</f>
        <v>6.7307692307692304E-2</v>
      </c>
    </row>
    <row r="1736" spans="1:8" s="1" customFormat="1" ht="13.5" customHeight="1">
      <c r="A1736" s="144"/>
      <c r="B1736" s="132" t="s">
        <v>7</v>
      </c>
      <c r="C1736" s="91">
        <v>49</v>
      </c>
      <c r="D1736" s="70">
        <v>25</v>
      </c>
      <c r="E1736" s="70">
        <v>106</v>
      </c>
      <c r="F1736" s="70">
        <v>74</v>
      </c>
      <c r="G1736" s="70">
        <v>107</v>
      </c>
      <c r="H1736" s="92">
        <v>29</v>
      </c>
    </row>
    <row r="1737" spans="1:8" s="1" customFormat="1" ht="13.5" customHeight="1">
      <c r="A1737" s="144"/>
      <c r="B1737" s="133"/>
      <c r="C1737" s="25">
        <f>C1736/390</f>
        <v>0.12564102564102564</v>
      </c>
      <c r="D1737" s="26">
        <f t="shared" ref="D1737" si="122">D1736/390</f>
        <v>6.4102564102564097E-2</v>
      </c>
      <c r="E1737" s="26">
        <f t="shared" ref="E1737" si="123">E1736/390</f>
        <v>0.27179487179487177</v>
      </c>
      <c r="F1737" s="26">
        <f t="shared" ref="F1737" si="124">F1736/390</f>
        <v>0.18974358974358974</v>
      </c>
      <c r="G1737" s="26">
        <f t="shared" ref="G1737" si="125">G1736/390</f>
        <v>0.27435897435897438</v>
      </c>
      <c r="H1737" s="37">
        <f t="shared" ref="H1737" si="126">H1736/390</f>
        <v>7.4358974358974358E-2</v>
      </c>
    </row>
    <row r="1738" spans="1:8" s="1" customFormat="1" ht="13.5" customHeight="1">
      <c r="A1738" s="144"/>
      <c r="B1738" s="134" t="s">
        <v>8</v>
      </c>
      <c r="C1738" s="61">
        <v>26</v>
      </c>
      <c r="D1738" s="67">
        <v>15</v>
      </c>
      <c r="E1738" s="67">
        <v>50</v>
      </c>
      <c r="F1738" s="67">
        <v>31</v>
      </c>
      <c r="G1738" s="67">
        <v>26</v>
      </c>
      <c r="H1738" s="109">
        <v>4</v>
      </c>
    </row>
    <row r="1739" spans="1:8" s="1" customFormat="1" ht="13.5" customHeight="1">
      <c r="A1739" s="144"/>
      <c r="B1739" s="134"/>
      <c r="C1739" s="63">
        <v>0.17105263157894737</v>
      </c>
      <c r="D1739" s="69">
        <v>9.8684210526315791E-2</v>
      </c>
      <c r="E1739" s="69">
        <v>0.3289473684210526</v>
      </c>
      <c r="F1739" s="69">
        <v>0.20394736842105263</v>
      </c>
      <c r="G1739" s="69">
        <v>0.17105263157894737</v>
      </c>
      <c r="H1739" s="110">
        <v>2.6315789473684213E-2</v>
      </c>
    </row>
    <row r="1740" spans="1:8" s="1" customFormat="1" ht="13.5" customHeight="1">
      <c r="A1740" s="144"/>
      <c r="B1740" s="132" t="s">
        <v>9</v>
      </c>
      <c r="C1740" s="64">
        <v>24</v>
      </c>
      <c r="D1740" s="70">
        <v>3</v>
      </c>
      <c r="E1740" s="70">
        <v>40</v>
      </c>
      <c r="F1740" s="70">
        <v>33</v>
      </c>
      <c r="G1740" s="70">
        <v>22</v>
      </c>
      <c r="H1740" s="92">
        <v>6</v>
      </c>
    </row>
    <row r="1741" spans="1:8" s="1" customFormat="1" ht="13.5" customHeight="1">
      <c r="A1741" s="144"/>
      <c r="B1741" s="133"/>
      <c r="C1741" s="62">
        <v>0.1875</v>
      </c>
      <c r="D1741" s="68">
        <v>2.34375E-2</v>
      </c>
      <c r="E1741" s="68">
        <v>0.3125</v>
      </c>
      <c r="F1741" s="68">
        <v>0.2578125</v>
      </c>
      <c r="G1741" s="68">
        <v>0.171875</v>
      </c>
      <c r="H1741" s="111">
        <v>4.6875E-2</v>
      </c>
    </row>
    <row r="1742" spans="1:8" s="1" customFormat="1" ht="13.5" customHeight="1">
      <c r="A1742" s="144"/>
      <c r="B1742" s="134" t="s">
        <v>10</v>
      </c>
      <c r="C1742" s="61">
        <v>5</v>
      </c>
      <c r="D1742" s="67">
        <v>5</v>
      </c>
      <c r="E1742" s="67">
        <v>15</v>
      </c>
      <c r="F1742" s="67">
        <v>18</v>
      </c>
      <c r="G1742" s="67">
        <v>8</v>
      </c>
      <c r="H1742" s="109">
        <v>3</v>
      </c>
    </row>
    <row r="1743" spans="1:8" s="1" customFormat="1" ht="13.5" customHeight="1">
      <c r="A1743" s="144"/>
      <c r="B1743" s="134"/>
      <c r="C1743" s="63">
        <v>9.2592592592592601E-2</v>
      </c>
      <c r="D1743" s="69">
        <v>9.2592592592592601E-2</v>
      </c>
      <c r="E1743" s="69">
        <v>0.27777777777777779</v>
      </c>
      <c r="F1743" s="69">
        <v>0.33333333333333337</v>
      </c>
      <c r="G1743" s="69">
        <v>0.14814814814814814</v>
      </c>
      <c r="H1743" s="110">
        <v>5.5555555555555552E-2</v>
      </c>
    </row>
    <row r="1744" spans="1:8" s="1" customFormat="1" ht="13.5" customHeight="1" thickBot="1">
      <c r="A1744" s="139" t="s">
        <v>1</v>
      </c>
      <c r="B1744" s="140"/>
      <c r="C1744" s="87">
        <f>C1734+C1736+C1738+C1740+C1742</f>
        <v>121</v>
      </c>
      <c r="D1744" s="71">
        <f t="shared" ref="D1744:H1744" si="127">D1734+D1736+D1738+D1740+D1742</f>
        <v>60</v>
      </c>
      <c r="E1744" s="71">
        <f t="shared" si="127"/>
        <v>250</v>
      </c>
      <c r="F1744" s="71">
        <f t="shared" si="127"/>
        <v>196</v>
      </c>
      <c r="G1744" s="71">
        <f t="shared" si="127"/>
        <v>249</v>
      </c>
      <c r="H1744" s="88">
        <f t="shared" si="127"/>
        <v>56</v>
      </c>
    </row>
    <row r="1745" spans="1:8" s="1" customFormat="1" ht="13.5" customHeight="1">
      <c r="A1745" s="141"/>
      <c r="B1745" s="142"/>
      <c r="C1745" s="89">
        <f t="shared" ref="C1745:H1745" si="128">C1744/932</f>
        <v>0.1298283261802575</v>
      </c>
      <c r="D1745" s="72">
        <f t="shared" si="128"/>
        <v>6.4377682403433473E-2</v>
      </c>
      <c r="E1745" s="72">
        <f t="shared" si="128"/>
        <v>0.26824034334763946</v>
      </c>
      <c r="F1745" s="72">
        <f t="shared" si="128"/>
        <v>0.21030042918454936</v>
      </c>
      <c r="G1745" s="72">
        <f t="shared" si="128"/>
        <v>0.26716738197424894</v>
      </c>
      <c r="H1745" s="90">
        <f t="shared" si="128"/>
        <v>6.0085836909871244E-2</v>
      </c>
    </row>
    <row r="1746" spans="1:8" s="1" customFormat="1" ht="9" customHeight="1">
      <c r="A1746" s="100"/>
      <c r="B1746" s="100"/>
      <c r="C1746" s="63"/>
      <c r="D1746" s="63"/>
      <c r="E1746" s="63"/>
      <c r="F1746" s="63"/>
      <c r="G1746" s="63"/>
      <c r="H1746" s="63"/>
    </row>
    <row r="1747" spans="1:8" s="1" customFormat="1" ht="13.5" customHeight="1"/>
    <row r="1748" spans="1:8" s="1" customFormat="1" ht="13.5" customHeight="1"/>
    <row r="1749" spans="1:8" s="1" customFormat="1" ht="13.5" customHeight="1"/>
    <row r="1750" spans="1:8" s="1" customFormat="1" ht="13.5" customHeight="1"/>
    <row r="1751" spans="1:8" s="1" customFormat="1" ht="13.5" customHeight="1"/>
    <row r="1752" spans="1:8" s="1" customFormat="1" ht="13.5" customHeight="1"/>
    <row r="1753" spans="1:8" s="1" customFormat="1" ht="13.5" customHeight="1"/>
    <row r="1754" spans="1:8" s="1" customFormat="1" ht="13.5" customHeight="1"/>
    <row r="1755" spans="1:8" s="1" customFormat="1" ht="13.5" customHeight="1"/>
    <row r="1756" spans="1:8" s="1" customFormat="1" ht="13.5" customHeight="1"/>
    <row r="1757" spans="1:8" s="1" customFormat="1" ht="13.5" customHeight="1"/>
    <row r="1758" spans="1:8" s="1" customFormat="1" ht="13.5" customHeight="1"/>
    <row r="1759" spans="1:8" s="1" customFormat="1" ht="13.5" customHeight="1"/>
    <row r="1760" spans="1:8" s="1" customFormat="1" ht="13.5" customHeight="1"/>
    <row r="1761" spans="1:8" s="1" customFormat="1" ht="29.25" customHeight="1">
      <c r="A1761" s="185" t="s">
        <v>194</v>
      </c>
      <c r="B1761" s="186"/>
      <c r="C1761" s="186"/>
      <c r="D1761" s="186"/>
      <c r="E1761" s="186"/>
      <c r="F1761" s="186"/>
      <c r="G1761" s="186"/>
      <c r="H1761" s="186"/>
    </row>
    <row r="1762" spans="1:8" s="1" customFormat="1" ht="13.5" customHeight="1">
      <c r="A1762" s="135" t="s">
        <v>0</v>
      </c>
      <c r="B1762" s="136"/>
      <c r="C1762" s="207" t="s">
        <v>233</v>
      </c>
      <c r="D1762" s="208"/>
      <c r="E1762" s="208"/>
      <c r="F1762" s="208"/>
      <c r="G1762" s="208"/>
      <c r="H1762" s="209"/>
    </row>
    <row r="1763" spans="1:8" s="1" customFormat="1" ht="13.5" customHeight="1">
      <c r="A1763" s="137"/>
      <c r="B1763" s="138"/>
      <c r="C1763" s="119" t="s">
        <v>41</v>
      </c>
      <c r="D1763" s="120" t="s">
        <v>42</v>
      </c>
      <c r="E1763" s="120" t="s">
        <v>43</v>
      </c>
      <c r="F1763" s="120" t="s">
        <v>44</v>
      </c>
      <c r="G1763" s="120" t="s">
        <v>45</v>
      </c>
      <c r="H1763" s="121" t="s">
        <v>4</v>
      </c>
    </row>
    <row r="1764" spans="1:8" s="1" customFormat="1" ht="13.5" customHeight="1">
      <c r="A1764" s="143" t="s">
        <v>5</v>
      </c>
      <c r="B1764" s="134" t="s">
        <v>6</v>
      </c>
      <c r="C1764" s="61">
        <v>34</v>
      </c>
      <c r="D1764" s="73">
        <v>32</v>
      </c>
      <c r="E1764" s="73">
        <v>64</v>
      </c>
      <c r="F1764" s="73">
        <v>40</v>
      </c>
      <c r="G1764" s="73">
        <v>25</v>
      </c>
      <c r="H1764" s="109">
        <v>13</v>
      </c>
    </row>
    <row r="1765" spans="1:8" s="1" customFormat="1" ht="13.5" customHeight="1">
      <c r="A1765" s="144"/>
      <c r="B1765" s="134"/>
      <c r="C1765" s="48">
        <f>C1764/208</f>
        <v>0.16346153846153846</v>
      </c>
      <c r="D1765" s="49">
        <f>D1764/208</f>
        <v>0.15384615384615385</v>
      </c>
      <c r="E1765" s="49">
        <f t="shared" ref="E1765" si="129">E1764/208</f>
        <v>0.30769230769230771</v>
      </c>
      <c r="F1765" s="49">
        <f t="shared" ref="F1765" si="130">F1764/208</f>
        <v>0.19230769230769232</v>
      </c>
      <c r="G1765" s="49">
        <f t="shared" ref="G1765" si="131">G1764/208</f>
        <v>0.1201923076923077</v>
      </c>
      <c r="H1765" s="50">
        <f t="shared" ref="H1765" si="132">H1764/208</f>
        <v>6.25E-2</v>
      </c>
    </row>
    <row r="1766" spans="1:8" s="1" customFormat="1" ht="13.5" customHeight="1">
      <c r="A1766" s="144"/>
      <c r="B1766" s="132" t="s">
        <v>7</v>
      </c>
      <c r="C1766" s="91">
        <v>98</v>
      </c>
      <c r="D1766" s="70">
        <v>51</v>
      </c>
      <c r="E1766" s="70">
        <v>119</v>
      </c>
      <c r="F1766" s="70">
        <v>75</v>
      </c>
      <c r="G1766" s="70">
        <v>19</v>
      </c>
      <c r="H1766" s="92">
        <v>28</v>
      </c>
    </row>
    <row r="1767" spans="1:8" s="1" customFormat="1" ht="13.5" customHeight="1">
      <c r="A1767" s="144"/>
      <c r="B1767" s="133"/>
      <c r="C1767" s="25">
        <f>C1766/390</f>
        <v>0.25128205128205128</v>
      </c>
      <c r="D1767" s="26">
        <f t="shared" ref="D1767" si="133">D1766/390</f>
        <v>0.13076923076923078</v>
      </c>
      <c r="E1767" s="26">
        <f t="shared" ref="E1767" si="134">E1766/390</f>
        <v>0.30512820512820515</v>
      </c>
      <c r="F1767" s="26">
        <f t="shared" ref="F1767" si="135">F1766/390</f>
        <v>0.19230769230769232</v>
      </c>
      <c r="G1767" s="26">
        <f t="shared" ref="G1767" si="136">G1766/390</f>
        <v>4.8717948717948718E-2</v>
      </c>
      <c r="H1767" s="37">
        <f t="shared" ref="H1767" si="137">H1766/390</f>
        <v>7.179487179487179E-2</v>
      </c>
    </row>
    <row r="1768" spans="1:8" s="1" customFormat="1" ht="13.5" customHeight="1">
      <c r="A1768" s="144"/>
      <c r="B1768" s="134" t="s">
        <v>8</v>
      </c>
      <c r="C1768" s="61">
        <v>53</v>
      </c>
      <c r="D1768" s="67">
        <v>23</v>
      </c>
      <c r="E1768" s="67">
        <v>39</v>
      </c>
      <c r="F1768" s="67">
        <v>25</v>
      </c>
      <c r="G1768" s="67">
        <v>7</v>
      </c>
      <c r="H1768" s="109">
        <v>5</v>
      </c>
    </row>
    <row r="1769" spans="1:8" s="1" customFormat="1" ht="13.5" customHeight="1">
      <c r="A1769" s="144"/>
      <c r="B1769" s="134"/>
      <c r="C1769" s="63">
        <v>0.34868421052631582</v>
      </c>
      <c r="D1769" s="69">
        <v>0.15131578947368421</v>
      </c>
      <c r="E1769" s="69">
        <v>0.25657894736842107</v>
      </c>
      <c r="F1769" s="69">
        <v>0.1644736842105263</v>
      </c>
      <c r="G1769" s="69">
        <v>4.6052631578947373E-2</v>
      </c>
      <c r="H1769" s="110">
        <v>3.2894736842105261E-2</v>
      </c>
    </row>
    <row r="1770" spans="1:8" s="1" customFormat="1" ht="13.5" customHeight="1">
      <c r="A1770" s="144"/>
      <c r="B1770" s="132" t="s">
        <v>9</v>
      </c>
      <c r="C1770" s="64">
        <v>44</v>
      </c>
      <c r="D1770" s="70">
        <v>13</v>
      </c>
      <c r="E1770" s="70">
        <v>29</v>
      </c>
      <c r="F1770" s="70">
        <v>32</v>
      </c>
      <c r="G1770" s="70">
        <v>5</v>
      </c>
      <c r="H1770" s="92">
        <v>5</v>
      </c>
    </row>
    <row r="1771" spans="1:8" s="1" customFormat="1" ht="13.5" customHeight="1">
      <c r="A1771" s="144"/>
      <c r="B1771" s="133"/>
      <c r="C1771" s="62">
        <v>0.34375</v>
      </c>
      <c r="D1771" s="68">
        <v>0.1015625</v>
      </c>
      <c r="E1771" s="68">
        <v>0.2265625</v>
      </c>
      <c r="F1771" s="68">
        <v>0.25</v>
      </c>
      <c r="G1771" s="68">
        <v>3.90625E-2</v>
      </c>
      <c r="H1771" s="111">
        <v>3.90625E-2</v>
      </c>
    </row>
    <row r="1772" spans="1:8" s="1" customFormat="1" ht="13.5" customHeight="1">
      <c r="A1772" s="144"/>
      <c r="B1772" s="134" t="s">
        <v>10</v>
      </c>
      <c r="C1772" s="61">
        <v>19</v>
      </c>
      <c r="D1772" s="67">
        <v>6</v>
      </c>
      <c r="E1772" s="67">
        <v>13</v>
      </c>
      <c r="F1772" s="67">
        <v>10</v>
      </c>
      <c r="G1772" s="67">
        <v>2</v>
      </c>
      <c r="H1772" s="109">
        <v>4</v>
      </c>
    </row>
    <row r="1773" spans="1:8" s="1" customFormat="1" ht="13.5" customHeight="1">
      <c r="A1773" s="144"/>
      <c r="B1773" s="134"/>
      <c r="C1773" s="63">
        <v>0.35185185185185186</v>
      </c>
      <c r="D1773" s="69">
        <v>0.1111111111111111</v>
      </c>
      <c r="E1773" s="69">
        <v>0.24074074074074073</v>
      </c>
      <c r="F1773" s="69">
        <v>0.1851851851851852</v>
      </c>
      <c r="G1773" s="69">
        <v>3.7037037037037035E-2</v>
      </c>
      <c r="H1773" s="110">
        <v>7.407407407407407E-2</v>
      </c>
    </row>
    <row r="1774" spans="1:8" s="1" customFormat="1" ht="13.5" customHeight="1" thickBot="1">
      <c r="A1774" s="139" t="s">
        <v>1</v>
      </c>
      <c r="B1774" s="140"/>
      <c r="C1774" s="87">
        <f>C1764+C1766+C1768+C1770+C1772</f>
        <v>248</v>
      </c>
      <c r="D1774" s="71">
        <f t="shared" ref="D1774:H1774" si="138">D1764+D1766+D1768+D1770+D1772</f>
        <v>125</v>
      </c>
      <c r="E1774" s="71">
        <f t="shared" si="138"/>
        <v>264</v>
      </c>
      <c r="F1774" s="71">
        <f t="shared" si="138"/>
        <v>182</v>
      </c>
      <c r="G1774" s="71">
        <f t="shared" si="138"/>
        <v>58</v>
      </c>
      <c r="H1774" s="88">
        <f t="shared" si="138"/>
        <v>55</v>
      </c>
    </row>
    <row r="1775" spans="1:8" s="1" customFormat="1" ht="13.5" customHeight="1">
      <c r="A1775" s="141"/>
      <c r="B1775" s="142"/>
      <c r="C1775" s="89">
        <f t="shared" ref="C1775:H1775" si="139">C1774/932</f>
        <v>0.26609442060085836</v>
      </c>
      <c r="D1775" s="72">
        <f t="shared" si="139"/>
        <v>0.13412017167381973</v>
      </c>
      <c r="E1775" s="72">
        <f t="shared" si="139"/>
        <v>0.2832618025751073</v>
      </c>
      <c r="F1775" s="72">
        <f t="shared" si="139"/>
        <v>0.19527896995708155</v>
      </c>
      <c r="G1775" s="72">
        <f t="shared" si="139"/>
        <v>6.2231759656652362E-2</v>
      </c>
      <c r="H1775" s="90">
        <f t="shared" si="139"/>
        <v>5.9012875536480686E-2</v>
      </c>
    </row>
    <row r="1776" spans="1:8" s="1" customFormat="1" ht="7.5" customHeight="1">
      <c r="A1776" s="100"/>
      <c r="B1776" s="100"/>
      <c r="C1776" s="63"/>
      <c r="D1776" s="63"/>
      <c r="E1776" s="63"/>
      <c r="F1776" s="63"/>
      <c r="G1776" s="63"/>
      <c r="H1776" s="63"/>
    </row>
    <row r="1777" spans="1:8" s="1" customFormat="1" ht="13.5" customHeight="1"/>
    <row r="1778" spans="1:8" s="1" customFormat="1" ht="13.5" customHeight="1"/>
    <row r="1779" spans="1:8" s="1" customFormat="1" ht="13.5" customHeight="1"/>
    <row r="1780" spans="1:8" s="1" customFormat="1" ht="13.5" customHeight="1"/>
    <row r="1781" spans="1:8" s="1" customFormat="1" ht="13.5" customHeight="1"/>
    <row r="1782" spans="1:8" s="1" customFormat="1" ht="13.5" customHeight="1"/>
    <row r="1783" spans="1:8" s="1" customFormat="1" ht="13.5" customHeight="1"/>
    <row r="1784" spans="1:8" s="1" customFormat="1" ht="13.5" customHeight="1"/>
    <row r="1785" spans="1:8" s="1" customFormat="1" ht="13.5" customHeight="1"/>
    <row r="1786" spans="1:8" s="1" customFormat="1" ht="13.5" customHeight="1"/>
    <row r="1787" spans="1:8" s="1" customFormat="1" ht="13.5" customHeight="1"/>
    <row r="1788" spans="1:8" s="1" customFormat="1" ht="13.5" customHeight="1"/>
    <row r="1789" spans="1:8" s="1" customFormat="1" ht="13.5" customHeight="1"/>
    <row r="1790" spans="1:8" s="1" customFormat="1" ht="13.5" customHeight="1"/>
    <row r="1791" spans="1:8" s="1" customFormat="1" ht="24.75" customHeight="1">
      <c r="A1791" s="185" t="s">
        <v>195</v>
      </c>
      <c r="B1791" s="186"/>
      <c r="C1791" s="186"/>
      <c r="D1791" s="186"/>
      <c r="E1791" s="186"/>
      <c r="F1791" s="186"/>
      <c r="G1791" s="186"/>
      <c r="H1791" s="186"/>
    </row>
    <row r="1792" spans="1:8" s="1" customFormat="1" ht="13.5" customHeight="1">
      <c r="A1792" s="135" t="s">
        <v>0</v>
      </c>
      <c r="B1792" s="136"/>
      <c r="C1792" s="207" t="s">
        <v>234</v>
      </c>
      <c r="D1792" s="208"/>
      <c r="E1792" s="208"/>
      <c r="F1792" s="208"/>
      <c r="G1792" s="208"/>
      <c r="H1792" s="209"/>
    </row>
    <row r="1793" spans="1:8" s="1" customFormat="1" ht="13.5" customHeight="1">
      <c r="A1793" s="137"/>
      <c r="B1793" s="138"/>
      <c r="C1793" s="119" t="s">
        <v>41</v>
      </c>
      <c r="D1793" s="120" t="s">
        <v>42</v>
      </c>
      <c r="E1793" s="120" t="s">
        <v>43</v>
      </c>
      <c r="F1793" s="120" t="s">
        <v>44</v>
      </c>
      <c r="G1793" s="120" t="s">
        <v>45</v>
      </c>
      <c r="H1793" s="121" t="s">
        <v>4</v>
      </c>
    </row>
    <row r="1794" spans="1:8" s="1" customFormat="1" ht="13.5" customHeight="1">
      <c r="A1794" s="143" t="s">
        <v>5</v>
      </c>
      <c r="B1794" s="134" t="s">
        <v>6</v>
      </c>
      <c r="C1794" s="61">
        <v>23</v>
      </c>
      <c r="D1794" s="73">
        <v>28</v>
      </c>
      <c r="E1794" s="73">
        <v>63</v>
      </c>
      <c r="F1794" s="73">
        <v>45</v>
      </c>
      <c r="G1794" s="73">
        <v>36</v>
      </c>
      <c r="H1794" s="109">
        <v>13</v>
      </c>
    </row>
    <row r="1795" spans="1:8" s="1" customFormat="1" ht="13.5" customHeight="1">
      <c r="A1795" s="144"/>
      <c r="B1795" s="134"/>
      <c r="C1795" s="48">
        <f>C1794/208</f>
        <v>0.11057692307692307</v>
      </c>
      <c r="D1795" s="49">
        <f>D1794/208</f>
        <v>0.13461538461538461</v>
      </c>
      <c r="E1795" s="49">
        <f t="shared" ref="E1795" si="140">E1794/208</f>
        <v>0.30288461538461536</v>
      </c>
      <c r="F1795" s="49">
        <f t="shared" ref="F1795" si="141">F1794/208</f>
        <v>0.21634615384615385</v>
      </c>
      <c r="G1795" s="49">
        <f t="shared" ref="G1795" si="142">G1794/208</f>
        <v>0.17307692307692307</v>
      </c>
      <c r="H1795" s="50">
        <f t="shared" ref="H1795" si="143">H1794/208</f>
        <v>6.25E-2</v>
      </c>
    </row>
    <row r="1796" spans="1:8" s="1" customFormat="1" ht="13.5" customHeight="1">
      <c r="A1796" s="144"/>
      <c r="B1796" s="132" t="s">
        <v>7</v>
      </c>
      <c r="C1796" s="91">
        <v>56</v>
      </c>
      <c r="D1796" s="70">
        <v>56</v>
      </c>
      <c r="E1796" s="70">
        <v>124</v>
      </c>
      <c r="F1796" s="70">
        <v>87</v>
      </c>
      <c r="G1796" s="70">
        <v>37</v>
      </c>
      <c r="H1796" s="92">
        <v>30</v>
      </c>
    </row>
    <row r="1797" spans="1:8" s="1" customFormat="1" ht="13.5" customHeight="1">
      <c r="A1797" s="144"/>
      <c r="B1797" s="133"/>
      <c r="C1797" s="25">
        <f>C1796/390</f>
        <v>0.14358974358974358</v>
      </c>
      <c r="D1797" s="26">
        <f t="shared" ref="D1797" si="144">D1796/390</f>
        <v>0.14358974358974358</v>
      </c>
      <c r="E1797" s="26">
        <f t="shared" ref="E1797" si="145">E1796/390</f>
        <v>0.31794871794871793</v>
      </c>
      <c r="F1797" s="26">
        <f t="shared" ref="F1797" si="146">F1796/390</f>
        <v>0.22307692307692309</v>
      </c>
      <c r="G1797" s="26">
        <f t="shared" ref="G1797" si="147">G1796/390</f>
        <v>9.4871794871794868E-2</v>
      </c>
      <c r="H1797" s="37">
        <f t="shared" ref="H1797" si="148">H1796/390</f>
        <v>7.6923076923076927E-2</v>
      </c>
    </row>
    <row r="1798" spans="1:8" s="1" customFormat="1" ht="13.5" customHeight="1">
      <c r="A1798" s="144"/>
      <c r="B1798" s="134" t="s">
        <v>8</v>
      </c>
      <c r="C1798" s="61">
        <v>32</v>
      </c>
      <c r="D1798" s="67">
        <v>25</v>
      </c>
      <c r="E1798" s="67">
        <v>40</v>
      </c>
      <c r="F1798" s="67">
        <v>34</v>
      </c>
      <c r="G1798" s="67">
        <v>13</v>
      </c>
      <c r="H1798" s="109">
        <v>8</v>
      </c>
    </row>
    <row r="1799" spans="1:8" s="1" customFormat="1" ht="13.5" customHeight="1">
      <c r="A1799" s="144"/>
      <c r="B1799" s="134"/>
      <c r="C1799" s="63">
        <v>0.2105263157894737</v>
      </c>
      <c r="D1799" s="69">
        <v>0.1644736842105263</v>
      </c>
      <c r="E1799" s="69">
        <v>0.26315789473684209</v>
      </c>
      <c r="F1799" s="69">
        <v>0.22368421052631579</v>
      </c>
      <c r="G1799" s="69">
        <v>8.5526315789473686E-2</v>
      </c>
      <c r="H1799" s="110">
        <v>5.2631578947368425E-2</v>
      </c>
    </row>
    <row r="1800" spans="1:8" s="1" customFormat="1" ht="13.5" customHeight="1">
      <c r="A1800" s="144"/>
      <c r="B1800" s="132" t="s">
        <v>9</v>
      </c>
      <c r="C1800" s="64">
        <v>30</v>
      </c>
      <c r="D1800" s="70">
        <v>8</v>
      </c>
      <c r="E1800" s="70">
        <v>41</v>
      </c>
      <c r="F1800" s="70">
        <v>36</v>
      </c>
      <c r="G1800" s="70">
        <v>6</v>
      </c>
      <c r="H1800" s="92">
        <v>7</v>
      </c>
    </row>
    <row r="1801" spans="1:8" s="1" customFormat="1" ht="13.5" customHeight="1">
      <c r="A1801" s="144"/>
      <c r="B1801" s="133"/>
      <c r="C1801" s="62">
        <v>0.234375</v>
      </c>
      <c r="D1801" s="68">
        <v>6.25E-2</v>
      </c>
      <c r="E1801" s="68">
        <v>0.3203125</v>
      </c>
      <c r="F1801" s="68">
        <v>0.28125</v>
      </c>
      <c r="G1801" s="68">
        <v>4.6875E-2</v>
      </c>
      <c r="H1801" s="111">
        <v>5.46875E-2</v>
      </c>
    </row>
    <row r="1802" spans="1:8" s="1" customFormat="1" ht="13.5" customHeight="1">
      <c r="A1802" s="144"/>
      <c r="B1802" s="134" t="s">
        <v>10</v>
      </c>
      <c r="C1802" s="61">
        <v>6</v>
      </c>
      <c r="D1802" s="67">
        <v>9</v>
      </c>
      <c r="E1802" s="67">
        <v>21</v>
      </c>
      <c r="F1802" s="67">
        <v>13</v>
      </c>
      <c r="G1802" s="67">
        <v>1</v>
      </c>
      <c r="H1802" s="109">
        <v>4</v>
      </c>
    </row>
    <row r="1803" spans="1:8" s="1" customFormat="1" ht="13.5" customHeight="1">
      <c r="A1803" s="144"/>
      <c r="B1803" s="134"/>
      <c r="C1803" s="63">
        <v>0.1111111111111111</v>
      </c>
      <c r="D1803" s="69">
        <v>0.16666666666666669</v>
      </c>
      <c r="E1803" s="69">
        <v>0.38888888888888884</v>
      </c>
      <c r="F1803" s="69">
        <v>0.24074074074074073</v>
      </c>
      <c r="G1803" s="69">
        <v>1.8518518518518517E-2</v>
      </c>
      <c r="H1803" s="110">
        <v>7.407407407407407E-2</v>
      </c>
    </row>
    <row r="1804" spans="1:8" s="1" customFormat="1" ht="13.5" customHeight="1" thickBot="1">
      <c r="A1804" s="139" t="s">
        <v>1</v>
      </c>
      <c r="B1804" s="140"/>
      <c r="C1804" s="87">
        <f>C1794+C1796+C1798+C1800+C1802</f>
        <v>147</v>
      </c>
      <c r="D1804" s="71">
        <f t="shared" ref="D1804:H1804" si="149">D1794+D1796+D1798+D1800+D1802</f>
        <v>126</v>
      </c>
      <c r="E1804" s="71">
        <f t="shared" si="149"/>
        <v>289</v>
      </c>
      <c r="F1804" s="71">
        <f t="shared" si="149"/>
        <v>215</v>
      </c>
      <c r="G1804" s="71">
        <f t="shared" si="149"/>
        <v>93</v>
      </c>
      <c r="H1804" s="88">
        <f t="shared" si="149"/>
        <v>62</v>
      </c>
    </row>
    <row r="1805" spans="1:8" s="1" customFormat="1" ht="13.5" customHeight="1">
      <c r="A1805" s="141"/>
      <c r="B1805" s="142"/>
      <c r="C1805" s="89">
        <f t="shared" ref="C1805:H1805" si="150">C1804/932</f>
        <v>0.15772532188841201</v>
      </c>
      <c r="D1805" s="72">
        <f t="shared" si="150"/>
        <v>0.13519313304721031</v>
      </c>
      <c r="E1805" s="72">
        <f t="shared" si="150"/>
        <v>0.31008583690987124</v>
      </c>
      <c r="F1805" s="72">
        <f t="shared" si="150"/>
        <v>0.23068669527896996</v>
      </c>
      <c r="G1805" s="72">
        <f t="shared" si="150"/>
        <v>9.9785407725321892E-2</v>
      </c>
      <c r="H1805" s="90">
        <f t="shared" si="150"/>
        <v>6.652360515021459E-2</v>
      </c>
    </row>
    <row r="1806" spans="1:8" s="1" customFormat="1" ht="9" customHeight="1">
      <c r="A1806" s="100"/>
      <c r="B1806" s="100"/>
      <c r="C1806" s="63"/>
      <c r="D1806" s="63"/>
      <c r="E1806" s="63"/>
      <c r="F1806" s="63"/>
      <c r="G1806" s="63"/>
      <c r="H1806" s="63"/>
    </row>
    <row r="1807" spans="1:8" s="1" customFormat="1" ht="13.5" customHeight="1"/>
    <row r="1808" spans="1:8" s="1" customFormat="1" ht="13.5" customHeight="1"/>
    <row r="1809" spans="1:8" s="1" customFormat="1" ht="13.5" customHeight="1"/>
    <row r="1810" spans="1:8" s="1" customFormat="1" ht="13.5" customHeight="1"/>
    <row r="1811" spans="1:8" s="1" customFormat="1" ht="13.5" customHeight="1"/>
    <row r="1812" spans="1:8" s="1" customFormat="1" ht="13.5" customHeight="1"/>
    <row r="1813" spans="1:8" s="1" customFormat="1" ht="13.5" customHeight="1"/>
    <row r="1814" spans="1:8" s="1" customFormat="1" ht="13.5" customHeight="1"/>
    <row r="1815" spans="1:8" s="1" customFormat="1" ht="13.5" customHeight="1"/>
    <row r="1816" spans="1:8" s="1" customFormat="1" ht="13.5" customHeight="1"/>
    <row r="1817" spans="1:8" s="1" customFormat="1" ht="13.5" customHeight="1"/>
    <row r="1818" spans="1:8" s="1" customFormat="1" ht="13.5" customHeight="1"/>
    <row r="1819" spans="1:8" s="1" customFormat="1" ht="13.5" customHeight="1"/>
    <row r="1820" spans="1:8" s="1" customFormat="1" ht="13.5" customHeight="1"/>
    <row r="1821" spans="1:8" s="1" customFormat="1" ht="25.5" customHeight="1">
      <c r="A1821" s="185" t="s">
        <v>196</v>
      </c>
      <c r="B1821" s="186"/>
      <c r="C1821" s="186"/>
      <c r="D1821" s="186"/>
      <c r="E1821" s="186"/>
      <c r="F1821" s="186"/>
      <c r="G1821" s="186"/>
      <c r="H1821" s="186"/>
    </row>
    <row r="1822" spans="1:8" s="1" customFormat="1" ht="13.5" customHeight="1">
      <c r="A1822" s="135" t="s">
        <v>0</v>
      </c>
      <c r="B1822" s="136"/>
      <c r="C1822" s="207" t="s">
        <v>235</v>
      </c>
      <c r="D1822" s="208"/>
      <c r="E1822" s="208"/>
      <c r="F1822" s="208"/>
      <c r="G1822" s="208"/>
      <c r="H1822" s="209"/>
    </row>
    <row r="1823" spans="1:8" s="1" customFormat="1" ht="13.5" customHeight="1">
      <c r="A1823" s="137"/>
      <c r="B1823" s="138"/>
      <c r="C1823" s="119" t="s">
        <v>41</v>
      </c>
      <c r="D1823" s="120" t="s">
        <v>42</v>
      </c>
      <c r="E1823" s="120" t="s">
        <v>43</v>
      </c>
      <c r="F1823" s="120" t="s">
        <v>44</v>
      </c>
      <c r="G1823" s="120" t="s">
        <v>45</v>
      </c>
      <c r="H1823" s="121" t="s">
        <v>4</v>
      </c>
    </row>
    <row r="1824" spans="1:8" s="1" customFormat="1" ht="13.5" customHeight="1">
      <c r="A1824" s="143" t="s">
        <v>5</v>
      </c>
      <c r="B1824" s="134" t="s">
        <v>6</v>
      </c>
      <c r="C1824" s="61">
        <v>25</v>
      </c>
      <c r="D1824" s="73">
        <v>24</v>
      </c>
      <c r="E1824" s="73">
        <v>74</v>
      </c>
      <c r="F1824" s="73">
        <v>44</v>
      </c>
      <c r="G1824" s="73">
        <v>27</v>
      </c>
      <c r="H1824" s="109">
        <v>14</v>
      </c>
    </row>
    <row r="1825" spans="1:8" s="1" customFormat="1" ht="13.5" customHeight="1">
      <c r="A1825" s="144"/>
      <c r="B1825" s="134"/>
      <c r="C1825" s="48">
        <f>C1824/208</f>
        <v>0.1201923076923077</v>
      </c>
      <c r="D1825" s="49">
        <f>D1824/208</f>
        <v>0.11538461538461539</v>
      </c>
      <c r="E1825" s="49">
        <f t="shared" ref="E1825" si="151">E1824/208</f>
        <v>0.35576923076923078</v>
      </c>
      <c r="F1825" s="49">
        <f t="shared" ref="F1825" si="152">F1824/208</f>
        <v>0.21153846153846154</v>
      </c>
      <c r="G1825" s="49">
        <f t="shared" ref="G1825" si="153">G1824/208</f>
        <v>0.12980769230769232</v>
      </c>
      <c r="H1825" s="50">
        <f t="shared" ref="H1825" si="154">H1824/208</f>
        <v>6.7307692307692304E-2</v>
      </c>
    </row>
    <row r="1826" spans="1:8" s="1" customFormat="1" ht="13.5" customHeight="1">
      <c r="A1826" s="144"/>
      <c r="B1826" s="132" t="s">
        <v>7</v>
      </c>
      <c r="C1826" s="91">
        <v>82</v>
      </c>
      <c r="D1826" s="70">
        <v>51</v>
      </c>
      <c r="E1826" s="70">
        <v>119</v>
      </c>
      <c r="F1826" s="70">
        <v>85</v>
      </c>
      <c r="G1826" s="70">
        <v>23</v>
      </c>
      <c r="H1826" s="92">
        <v>30</v>
      </c>
    </row>
    <row r="1827" spans="1:8" s="1" customFormat="1" ht="13.5" customHeight="1">
      <c r="A1827" s="144"/>
      <c r="B1827" s="133"/>
      <c r="C1827" s="25">
        <f>C1826/390</f>
        <v>0.21025641025641026</v>
      </c>
      <c r="D1827" s="26">
        <f t="shared" ref="D1827" si="155">D1826/390</f>
        <v>0.13076923076923078</v>
      </c>
      <c r="E1827" s="26">
        <f t="shared" ref="E1827" si="156">E1826/390</f>
        <v>0.30512820512820515</v>
      </c>
      <c r="F1827" s="26">
        <f t="shared" ref="F1827" si="157">F1826/390</f>
        <v>0.21794871794871795</v>
      </c>
      <c r="G1827" s="26">
        <f t="shared" ref="G1827" si="158">G1826/390</f>
        <v>5.8974358974358973E-2</v>
      </c>
      <c r="H1827" s="37">
        <f t="shared" ref="H1827" si="159">H1826/390</f>
        <v>7.6923076923076927E-2</v>
      </c>
    </row>
    <row r="1828" spans="1:8" s="1" customFormat="1" ht="13.5" customHeight="1">
      <c r="A1828" s="144"/>
      <c r="B1828" s="134" t="s">
        <v>8</v>
      </c>
      <c r="C1828" s="61">
        <v>46</v>
      </c>
      <c r="D1828" s="67">
        <v>25</v>
      </c>
      <c r="E1828" s="67">
        <v>35</v>
      </c>
      <c r="F1828" s="67">
        <v>32</v>
      </c>
      <c r="G1828" s="67">
        <v>7</v>
      </c>
      <c r="H1828" s="109">
        <v>7</v>
      </c>
    </row>
    <row r="1829" spans="1:8" s="1" customFormat="1" ht="13.5" customHeight="1">
      <c r="A1829" s="144"/>
      <c r="B1829" s="134"/>
      <c r="C1829" s="63">
        <v>0.30263157894736842</v>
      </c>
      <c r="D1829" s="69">
        <v>0.1644736842105263</v>
      </c>
      <c r="E1829" s="69">
        <v>0.23026315789473684</v>
      </c>
      <c r="F1829" s="69">
        <v>0.2105263157894737</v>
      </c>
      <c r="G1829" s="69">
        <v>4.6052631578947373E-2</v>
      </c>
      <c r="H1829" s="110">
        <v>4.6052631578947373E-2</v>
      </c>
    </row>
    <row r="1830" spans="1:8" s="1" customFormat="1" ht="13.5" customHeight="1">
      <c r="A1830" s="144"/>
      <c r="B1830" s="132" t="s">
        <v>9</v>
      </c>
      <c r="C1830" s="64">
        <v>41</v>
      </c>
      <c r="D1830" s="70">
        <v>9</v>
      </c>
      <c r="E1830" s="70">
        <v>39</v>
      </c>
      <c r="F1830" s="70">
        <v>28</v>
      </c>
      <c r="G1830" s="70">
        <v>5</v>
      </c>
      <c r="H1830" s="92">
        <v>6</v>
      </c>
    </row>
    <row r="1831" spans="1:8" s="1" customFormat="1" ht="13.5" customHeight="1">
      <c r="A1831" s="144"/>
      <c r="B1831" s="133"/>
      <c r="C1831" s="62">
        <v>0.3203125</v>
      </c>
      <c r="D1831" s="68">
        <v>7.03125E-2</v>
      </c>
      <c r="E1831" s="68">
        <v>0.3046875</v>
      </c>
      <c r="F1831" s="68">
        <v>0.21875</v>
      </c>
      <c r="G1831" s="68">
        <v>3.90625E-2</v>
      </c>
      <c r="H1831" s="111">
        <v>4.6875E-2</v>
      </c>
    </row>
    <row r="1832" spans="1:8" s="1" customFormat="1" ht="13.5" customHeight="1">
      <c r="A1832" s="144"/>
      <c r="B1832" s="134" t="s">
        <v>10</v>
      </c>
      <c r="C1832" s="61">
        <v>10</v>
      </c>
      <c r="D1832" s="67">
        <v>9</v>
      </c>
      <c r="E1832" s="67">
        <v>16</v>
      </c>
      <c r="F1832" s="67">
        <v>13</v>
      </c>
      <c r="G1832" s="67">
        <v>1</v>
      </c>
      <c r="H1832" s="109">
        <v>5</v>
      </c>
    </row>
    <row r="1833" spans="1:8" s="1" customFormat="1" ht="13.5" customHeight="1">
      <c r="A1833" s="144"/>
      <c r="B1833" s="134"/>
      <c r="C1833" s="63">
        <v>0.1851851851851852</v>
      </c>
      <c r="D1833" s="69">
        <v>0.16666666666666669</v>
      </c>
      <c r="E1833" s="69">
        <v>0.29629629629629628</v>
      </c>
      <c r="F1833" s="69">
        <v>0.24074074074074073</v>
      </c>
      <c r="G1833" s="69">
        <v>1.8518518518518517E-2</v>
      </c>
      <c r="H1833" s="110">
        <v>9.2592592592592601E-2</v>
      </c>
    </row>
    <row r="1834" spans="1:8" s="1" customFormat="1" ht="13.5" customHeight="1" thickBot="1">
      <c r="A1834" s="139" t="s">
        <v>1</v>
      </c>
      <c r="B1834" s="140"/>
      <c r="C1834" s="87">
        <f>C1824+C1826+C1828+C1830+C1832</f>
        <v>204</v>
      </c>
      <c r="D1834" s="71">
        <f t="shared" ref="D1834:H1834" si="160">D1824+D1826+D1828+D1830+D1832</f>
        <v>118</v>
      </c>
      <c r="E1834" s="71">
        <f t="shared" si="160"/>
        <v>283</v>
      </c>
      <c r="F1834" s="71">
        <f t="shared" si="160"/>
        <v>202</v>
      </c>
      <c r="G1834" s="71">
        <f t="shared" si="160"/>
        <v>63</v>
      </c>
      <c r="H1834" s="88">
        <f t="shared" si="160"/>
        <v>62</v>
      </c>
    </row>
    <row r="1835" spans="1:8" s="1" customFormat="1" ht="13.5" customHeight="1">
      <c r="A1835" s="141"/>
      <c r="B1835" s="142"/>
      <c r="C1835" s="89">
        <f t="shared" ref="C1835:H1835" si="161">C1834/932</f>
        <v>0.21888412017167383</v>
      </c>
      <c r="D1835" s="72">
        <f t="shared" si="161"/>
        <v>0.12660944206008584</v>
      </c>
      <c r="E1835" s="72">
        <f t="shared" si="161"/>
        <v>0.30364806866952787</v>
      </c>
      <c r="F1835" s="72">
        <f t="shared" si="161"/>
        <v>0.2167381974248927</v>
      </c>
      <c r="G1835" s="72">
        <f t="shared" si="161"/>
        <v>6.7596566523605156E-2</v>
      </c>
      <c r="H1835" s="90">
        <f t="shared" si="161"/>
        <v>6.652360515021459E-2</v>
      </c>
    </row>
    <row r="1836" spans="1:8" s="1" customFormat="1" ht="9" customHeight="1">
      <c r="A1836" s="100"/>
      <c r="B1836" s="100"/>
      <c r="C1836" s="63"/>
      <c r="D1836" s="63"/>
      <c r="E1836" s="63"/>
      <c r="F1836" s="63"/>
      <c r="G1836" s="63"/>
      <c r="H1836" s="63"/>
    </row>
    <row r="1837" spans="1:8" s="1" customFormat="1" ht="13.5" customHeight="1"/>
    <row r="1838" spans="1:8" s="1" customFormat="1" ht="13.5" customHeight="1"/>
    <row r="1839" spans="1:8" s="1" customFormat="1" ht="13.5" customHeight="1"/>
    <row r="1840" spans="1:8" s="1" customFormat="1" ht="13.5" customHeight="1"/>
    <row r="1841" spans="1:8" s="1" customFormat="1" ht="13.5" customHeight="1"/>
    <row r="1842" spans="1:8" s="1" customFormat="1" ht="13.5" customHeight="1"/>
    <row r="1843" spans="1:8" s="1" customFormat="1" ht="13.5" customHeight="1"/>
    <row r="1844" spans="1:8" s="1" customFormat="1" ht="13.5" customHeight="1"/>
    <row r="1845" spans="1:8" s="1" customFormat="1" ht="13.5" customHeight="1"/>
    <row r="1846" spans="1:8" s="1" customFormat="1" ht="13.5" customHeight="1"/>
    <row r="1847" spans="1:8" s="1" customFormat="1" ht="13.5" customHeight="1"/>
    <row r="1848" spans="1:8" s="1" customFormat="1" ht="13.5" customHeight="1"/>
    <row r="1849" spans="1:8" s="1" customFormat="1" ht="13.5" customHeight="1"/>
    <row r="1850" spans="1:8" s="1" customFormat="1" ht="13.5" customHeight="1"/>
    <row r="1851" spans="1:8" s="1" customFormat="1" ht="26.25" customHeight="1">
      <c r="A1851" s="185" t="s">
        <v>197</v>
      </c>
      <c r="B1851" s="186"/>
      <c r="C1851" s="186"/>
      <c r="D1851" s="186"/>
      <c r="E1851" s="186"/>
      <c r="F1851" s="186"/>
      <c r="G1851" s="186"/>
      <c r="H1851" s="186"/>
    </row>
    <row r="1852" spans="1:8" s="1" customFormat="1" ht="13.5" customHeight="1">
      <c r="A1852" s="135" t="s">
        <v>0</v>
      </c>
      <c r="B1852" s="136"/>
      <c r="C1852" s="207" t="s">
        <v>236</v>
      </c>
      <c r="D1852" s="208"/>
      <c r="E1852" s="208"/>
      <c r="F1852" s="208"/>
      <c r="G1852" s="208"/>
      <c r="H1852" s="209"/>
    </row>
    <row r="1853" spans="1:8" s="1" customFormat="1" ht="13.5" customHeight="1">
      <c r="A1853" s="137"/>
      <c r="B1853" s="138"/>
      <c r="C1853" s="119" t="s">
        <v>41</v>
      </c>
      <c r="D1853" s="120" t="s">
        <v>42</v>
      </c>
      <c r="E1853" s="120" t="s">
        <v>43</v>
      </c>
      <c r="F1853" s="120" t="s">
        <v>44</v>
      </c>
      <c r="G1853" s="120" t="s">
        <v>45</v>
      </c>
      <c r="H1853" s="121" t="s">
        <v>4</v>
      </c>
    </row>
    <row r="1854" spans="1:8" s="1" customFormat="1" ht="13.5" customHeight="1">
      <c r="A1854" s="143" t="s">
        <v>5</v>
      </c>
      <c r="B1854" s="134" t="s">
        <v>6</v>
      </c>
      <c r="C1854" s="61">
        <v>16</v>
      </c>
      <c r="D1854" s="73">
        <v>15</v>
      </c>
      <c r="E1854" s="73">
        <v>33</v>
      </c>
      <c r="F1854" s="73">
        <v>51</v>
      </c>
      <c r="G1854" s="73">
        <v>78</v>
      </c>
      <c r="H1854" s="109">
        <v>15</v>
      </c>
    </row>
    <row r="1855" spans="1:8" s="1" customFormat="1" ht="13.5" customHeight="1">
      <c r="A1855" s="144"/>
      <c r="B1855" s="134"/>
      <c r="C1855" s="48">
        <f>C1854/208</f>
        <v>7.6923076923076927E-2</v>
      </c>
      <c r="D1855" s="49">
        <f>D1854/208</f>
        <v>7.2115384615384609E-2</v>
      </c>
      <c r="E1855" s="49">
        <f t="shared" ref="E1855" si="162">E1854/208</f>
        <v>0.15865384615384615</v>
      </c>
      <c r="F1855" s="49">
        <f t="shared" ref="F1855" si="163">F1854/208</f>
        <v>0.24519230769230768</v>
      </c>
      <c r="G1855" s="49">
        <f t="shared" ref="G1855" si="164">G1854/208</f>
        <v>0.375</v>
      </c>
      <c r="H1855" s="50">
        <f t="shared" ref="H1855" si="165">H1854/208</f>
        <v>7.2115384615384609E-2</v>
      </c>
    </row>
    <row r="1856" spans="1:8" s="1" customFormat="1" ht="13.5" customHeight="1">
      <c r="A1856" s="144"/>
      <c r="B1856" s="132" t="s">
        <v>7</v>
      </c>
      <c r="C1856" s="91">
        <v>45</v>
      </c>
      <c r="D1856" s="70">
        <v>32</v>
      </c>
      <c r="E1856" s="70">
        <v>79</v>
      </c>
      <c r="F1856" s="70">
        <v>115</v>
      </c>
      <c r="G1856" s="70">
        <v>92</v>
      </c>
      <c r="H1856" s="92">
        <v>27</v>
      </c>
    </row>
    <row r="1857" spans="1:8" s="1" customFormat="1" ht="13.5" customHeight="1">
      <c r="A1857" s="144"/>
      <c r="B1857" s="133"/>
      <c r="C1857" s="25">
        <f>C1856/390</f>
        <v>0.11538461538461539</v>
      </c>
      <c r="D1857" s="26">
        <f t="shared" ref="D1857" si="166">D1856/390</f>
        <v>8.2051282051282051E-2</v>
      </c>
      <c r="E1857" s="26">
        <f t="shared" ref="E1857" si="167">E1856/390</f>
        <v>0.20256410256410257</v>
      </c>
      <c r="F1857" s="26">
        <f t="shared" ref="F1857" si="168">F1856/390</f>
        <v>0.29487179487179488</v>
      </c>
      <c r="G1857" s="26">
        <f t="shared" ref="G1857" si="169">G1856/390</f>
        <v>0.23589743589743589</v>
      </c>
      <c r="H1857" s="37">
        <f t="shared" ref="H1857" si="170">H1856/390</f>
        <v>6.9230769230769235E-2</v>
      </c>
    </row>
    <row r="1858" spans="1:8" s="1" customFormat="1" ht="13.5" customHeight="1">
      <c r="A1858" s="144"/>
      <c r="B1858" s="134" t="s">
        <v>8</v>
      </c>
      <c r="C1858" s="61">
        <v>26</v>
      </c>
      <c r="D1858" s="67">
        <v>19</v>
      </c>
      <c r="E1858" s="67">
        <v>38</v>
      </c>
      <c r="F1858" s="67">
        <v>38</v>
      </c>
      <c r="G1858" s="67">
        <v>27</v>
      </c>
      <c r="H1858" s="109">
        <v>4</v>
      </c>
    </row>
    <row r="1859" spans="1:8" s="1" customFormat="1" ht="13.5" customHeight="1">
      <c r="A1859" s="144"/>
      <c r="B1859" s="134"/>
      <c r="C1859" s="63">
        <v>0.17105263157894737</v>
      </c>
      <c r="D1859" s="69">
        <v>0.125</v>
      </c>
      <c r="E1859" s="69">
        <v>0.25</v>
      </c>
      <c r="F1859" s="69">
        <v>0.25</v>
      </c>
      <c r="G1859" s="69">
        <v>0.17763157894736842</v>
      </c>
      <c r="H1859" s="110">
        <v>2.6315789473684213E-2</v>
      </c>
    </row>
    <row r="1860" spans="1:8" s="1" customFormat="1" ht="13.5" customHeight="1">
      <c r="A1860" s="144"/>
      <c r="B1860" s="132" t="s">
        <v>9</v>
      </c>
      <c r="C1860" s="64">
        <v>31</v>
      </c>
      <c r="D1860" s="70">
        <v>10</v>
      </c>
      <c r="E1860" s="70">
        <v>28</v>
      </c>
      <c r="F1860" s="70">
        <v>34</v>
      </c>
      <c r="G1860" s="70">
        <v>17</v>
      </c>
      <c r="H1860" s="92">
        <v>8</v>
      </c>
    </row>
    <row r="1861" spans="1:8" s="1" customFormat="1" ht="13.5" customHeight="1">
      <c r="A1861" s="144"/>
      <c r="B1861" s="133"/>
      <c r="C1861" s="62">
        <v>0.2421875</v>
      </c>
      <c r="D1861" s="68">
        <v>7.8125E-2</v>
      </c>
      <c r="E1861" s="68">
        <v>0.21875</v>
      </c>
      <c r="F1861" s="68">
        <v>0.265625</v>
      </c>
      <c r="G1861" s="68">
        <v>0.1328125</v>
      </c>
      <c r="H1861" s="111">
        <v>6.25E-2</v>
      </c>
    </row>
    <row r="1862" spans="1:8" s="1" customFormat="1" ht="13.5" customHeight="1">
      <c r="A1862" s="144"/>
      <c r="B1862" s="134" t="s">
        <v>10</v>
      </c>
      <c r="C1862" s="61">
        <v>10</v>
      </c>
      <c r="D1862" s="67">
        <v>7</v>
      </c>
      <c r="E1862" s="67">
        <v>19</v>
      </c>
      <c r="F1862" s="67">
        <v>7</v>
      </c>
      <c r="G1862" s="67">
        <v>6</v>
      </c>
      <c r="H1862" s="109">
        <v>5</v>
      </c>
    </row>
    <row r="1863" spans="1:8" s="1" customFormat="1" ht="13.5" customHeight="1">
      <c r="A1863" s="144"/>
      <c r="B1863" s="134"/>
      <c r="C1863" s="63">
        <v>0.1851851851851852</v>
      </c>
      <c r="D1863" s="69">
        <v>0.12962962962962965</v>
      </c>
      <c r="E1863" s="69">
        <v>0.35185185185185186</v>
      </c>
      <c r="F1863" s="69">
        <v>0.12962962962962965</v>
      </c>
      <c r="G1863" s="69">
        <v>0.1111111111111111</v>
      </c>
      <c r="H1863" s="110">
        <v>9.2592592592592601E-2</v>
      </c>
    </row>
    <row r="1864" spans="1:8" s="1" customFormat="1" ht="13.5" customHeight="1" thickBot="1">
      <c r="A1864" s="139" t="s">
        <v>1</v>
      </c>
      <c r="B1864" s="140"/>
      <c r="C1864" s="87">
        <f>C1854+C1856+C1858+C1860+C1862</f>
        <v>128</v>
      </c>
      <c r="D1864" s="71">
        <f t="shared" ref="D1864:H1864" si="171">D1854+D1856+D1858+D1860+D1862</f>
        <v>83</v>
      </c>
      <c r="E1864" s="71">
        <f t="shared" si="171"/>
        <v>197</v>
      </c>
      <c r="F1864" s="71">
        <f t="shared" si="171"/>
        <v>245</v>
      </c>
      <c r="G1864" s="71">
        <f t="shared" si="171"/>
        <v>220</v>
      </c>
      <c r="H1864" s="88">
        <f t="shared" si="171"/>
        <v>59</v>
      </c>
    </row>
    <row r="1865" spans="1:8" s="1" customFormat="1" ht="13.5" customHeight="1">
      <c r="A1865" s="141"/>
      <c r="B1865" s="142"/>
      <c r="C1865" s="89">
        <f t="shared" ref="C1865:H1865" si="172">C1864/932</f>
        <v>0.13733905579399142</v>
      </c>
      <c r="D1865" s="72">
        <f t="shared" si="172"/>
        <v>8.9055793991416304E-2</v>
      </c>
      <c r="E1865" s="72">
        <f t="shared" si="172"/>
        <v>0.21137339055793991</v>
      </c>
      <c r="F1865" s="72">
        <f t="shared" si="172"/>
        <v>0.26287553648068668</v>
      </c>
      <c r="G1865" s="72">
        <f t="shared" si="172"/>
        <v>0.23605150214592274</v>
      </c>
      <c r="H1865" s="90">
        <f t="shared" si="172"/>
        <v>6.3304721030042921E-2</v>
      </c>
    </row>
    <row r="1866" spans="1:8" s="1" customFormat="1" ht="9" customHeight="1">
      <c r="A1866" s="100"/>
      <c r="B1866" s="100"/>
      <c r="C1866" s="63"/>
      <c r="D1866" s="63"/>
      <c r="E1866" s="63"/>
      <c r="F1866" s="63"/>
      <c r="G1866" s="63"/>
      <c r="H1866" s="63"/>
    </row>
    <row r="1867" spans="1:8" s="1" customFormat="1" ht="13.5" customHeight="1"/>
    <row r="1868" spans="1:8" s="1" customFormat="1" ht="13.5" customHeight="1"/>
    <row r="1869" spans="1:8" s="1" customFormat="1" ht="13.5" customHeight="1"/>
    <row r="1870" spans="1:8" s="1" customFormat="1" ht="13.5" customHeight="1"/>
    <row r="1871" spans="1:8" s="1" customFormat="1" ht="13.5" customHeight="1"/>
    <row r="1872" spans="1:8" s="1" customFormat="1" ht="13.5" customHeight="1"/>
    <row r="1873" spans="1:8" s="1" customFormat="1" ht="13.5" customHeight="1"/>
    <row r="1874" spans="1:8" s="1" customFormat="1" ht="13.5" customHeight="1"/>
    <row r="1875" spans="1:8" s="1" customFormat="1" ht="13.5" customHeight="1"/>
    <row r="1876" spans="1:8" s="1" customFormat="1" ht="13.5" customHeight="1"/>
    <row r="1877" spans="1:8" s="1" customFormat="1" ht="13.5" customHeight="1"/>
    <row r="1878" spans="1:8" s="1" customFormat="1" ht="13.5" customHeight="1"/>
    <row r="1879" spans="1:8" s="1" customFormat="1" ht="13.5" customHeight="1"/>
    <row r="1880" spans="1:8" s="1" customFormat="1" ht="13.5" customHeight="1"/>
    <row r="1881" spans="1:8" s="1" customFormat="1" ht="22.5" customHeight="1">
      <c r="A1881" s="185" t="s">
        <v>198</v>
      </c>
      <c r="B1881" s="186"/>
      <c r="C1881" s="186"/>
      <c r="D1881" s="186"/>
      <c r="E1881" s="186"/>
      <c r="F1881" s="186"/>
      <c r="G1881" s="186"/>
      <c r="H1881" s="186"/>
    </row>
    <row r="1882" spans="1:8" s="1" customFormat="1" ht="13.5" customHeight="1">
      <c r="A1882" s="135" t="s">
        <v>0</v>
      </c>
      <c r="B1882" s="136"/>
      <c r="C1882" s="207" t="s">
        <v>237</v>
      </c>
      <c r="D1882" s="208"/>
      <c r="E1882" s="208"/>
      <c r="F1882" s="208"/>
      <c r="G1882" s="208"/>
      <c r="H1882" s="209"/>
    </row>
    <row r="1883" spans="1:8" s="1" customFormat="1" ht="13.5" customHeight="1">
      <c r="A1883" s="137"/>
      <c r="B1883" s="138"/>
      <c r="C1883" s="119" t="s">
        <v>41</v>
      </c>
      <c r="D1883" s="120" t="s">
        <v>42</v>
      </c>
      <c r="E1883" s="120" t="s">
        <v>43</v>
      </c>
      <c r="F1883" s="120" t="s">
        <v>44</v>
      </c>
      <c r="G1883" s="120" t="s">
        <v>45</v>
      </c>
      <c r="H1883" s="121" t="s">
        <v>4</v>
      </c>
    </row>
    <row r="1884" spans="1:8" s="1" customFormat="1" ht="13.5" customHeight="1">
      <c r="A1884" s="143" t="s">
        <v>5</v>
      </c>
      <c r="B1884" s="134" t="s">
        <v>6</v>
      </c>
      <c r="C1884" s="61">
        <v>17</v>
      </c>
      <c r="D1884" s="73">
        <v>12</v>
      </c>
      <c r="E1884" s="73">
        <v>32</v>
      </c>
      <c r="F1884" s="73">
        <v>52</v>
      </c>
      <c r="G1884" s="73">
        <v>81</v>
      </c>
      <c r="H1884" s="109">
        <v>14</v>
      </c>
    </row>
    <row r="1885" spans="1:8" s="1" customFormat="1" ht="13.5" customHeight="1">
      <c r="A1885" s="144"/>
      <c r="B1885" s="134"/>
      <c r="C1885" s="48">
        <f>C1884/208</f>
        <v>8.1730769230769232E-2</v>
      </c>
      <c r="D1885" s="49">
        <f>D1884/208</f>
        <v>5.7692307692307696E-2</v>
      </c>
      <c r="E1885" s="49">
        <f t="shared" ref="E1885" si="173">E1884/208</f>
        <v>0.15384615384615385</v>
      </c>
      <c r="F1885" s="49">
        <f t="shared" ref="F1885" si="174">F1884/208</f>
        <v>0.25</v>
      </c>
      <c r="G1885" s="49">
        <f t="shared" ref="G1885" si="175">G1884/208</f>
        <v>0.38942307692307693</v>
      </c>
      <c r="H1885" s="50">
        <f t="shared" ref="H1885" si="176">H1884/208</f>
        <v>6.7307692307692304E-2</v>
      </c>
    </row>
    <row r="1886" spans="1:8" s="1" customFormat="1" ht="13.5" customHeight="1">
      <c r="A1886" s="144"/>
      <c r="B1886" s="132" t="s">
        <v>7</v>
      </c>
      <c r="C1886" s="91">
        <v>46</v>
      </c>
      <c r="D1886" s="70">
        <v>36</v>
      </c>
      <c r="E1886" s="70">
        <v>76</v>
      </c>
      <c r="F1886" s="70">
        <v>108</v>
      </c>
      <c r="G1886" s="70">
        <v>96</v>
      </c>
      <c r="H1886" s="92">
        <v>28</v>
      </c>
    </row>
    <row r="1887" spans="1:8" s="1" customFormat="1" ht="13.5" customHeight="1">
      <c r="A1887" s="144"/>
      <c r="B1887" s="133"/>
      <c r="C1887" s="25">
        <f>C1886/390</f>
        <v>0.11794871794871795</v>
      </c>
      <c r="D1887" s="26">
        <f t="shared" ref="D1887" si="177">D1886/390</f>
        <v>9.2307692307692313E-2</v>
      </c>
      <c r="E1887" s="26">
        <f t="shared" ref="E1887" si="178">E1886/390</f>
        <v>0.19487179487179487</v>
      </c>
      <c r="F1887" s="26">
        <f t="shared" ref="F1887" si="179">F1886/390</f>
        <v>0.27692307692307694</v>
      </c>
      <c r="G1887" s="26">
        <f t="shared" ref="G1887" si="180">G1886/390</f>
        <v>0.24615384615384617</v>
      </c>
      <c r="H1887" s="37">
        <f t="shared" ref="H1887" si="181">H1886/390</f>
        <v>7.179487179487179E-2</v>
      </c>
    </row>
    <row r="1888" spans="1:8" s="1" customFormat="1" ht="13.5" customHeight="1">
      <c r="A1888" s="144"/>
      <c r="B1888" s="134" t="s">
        <v>8</v>
      </c>
      <c r="C1888" s="61">
        <v>27</v>
      </c>
      <c r="D1888" s="67">
        <v>18</v>
      </c>
      <c r="E1888" s="67">
        <v>40</v>
      </c>
      <c r="F1888" s="67">
        <v>34</v>
      </c>
      <c r="G1888" s="67">
        <v>28</v>
      </c>
      <c r="H1888" s="109">
        <v>5</v>
      </c>
    </row>
    <row r="1889" spans="1:8" s="1" customFormat="1" ht="13.5" customHeight="1">
      <c r="A1889" s="144"/>
      <c r="B1889" s="134"/>
      <c r="C1889" s="63">
        <v>0.17763157894736842</v>
      </c>
      <c r="D1889" s="69">
        <v>0.11842105263157895</v>
      </c>
      <c r="E1889" s="69">
        <v>0.26315789473684209</v>
      </c>
      <c r="F1889" s="69">
        <v>0.22368421052631579</v>
      </c>
      <c r="G1889" s="69">
        <v>0.18421052631578949</v>
      </c>
      <c r="H1889" s="110">
        <v>3.2894736842105261E-2</v>
      </c>
    </row>
    <row r="1890" spans="1:8" s="1" customFormat="1" ht="13.5" customHeight="1">
      <c r="A1890" s="144"/>
      <c r="B1890" s="132" t="s">
        <v>9</v>
      </c>
      <c r="C1890" s="64">
        <v>33</v>
      </c>
      <c r="D1890" s="70">
        <v>9</v>
      </c>
      <c r="E1890" s="70">
        <v>28</v>
      </c>
      <c r="F1890" s="70">
        <v>33</v>
      </c>
      <c r="G1890" s="70">
        <v>17</v>
      </c>
      <c r="H1890" s="92">
        <v>8</v>
      </c>
    </row>
    <row r="1891" spans="1:8" s="1" customFormat="1" ht="13.5" customHeight="1">
      <c r="A1891" s="144"/>
      <c r="B1891" s="133"/>
      <c r="C1891" s="62">
        <v>0.2578125</v>
      </c>
      <c r="D1891" s="68">
        <v>7.03125E-2</v>
      </c>
      <c r="E1891" s="68">
        <v>0.21875</v>
      </c>
      <c r="F1891" s="68">
        <v>0.2578125</v>
      </c>
      <c r="G1891" s="68">
        <v>0.1328125</v>
      </c>
      <c r="H1891" s="111">
        <v>6.25E-2</v>
      </c>
    </row>
    <row r="1892" spans="1:8" s="1" customFormat="1" ht="13.5" customHeight="1">
      <c r="A1892" s="144"/>
      <c r="B1892" s="134" t="s">
        <v>10</v>
      </c>
      <c r="C1892" s="61">
        <v>11</v>
      </c>
      <c r="D1892" s="67">
        <v>7</v>
      </c>
      <c r="E1892" s="67">
        <v>18</v>
      </c>
      <c r="F1892" s="67">
        <v>6</v>
      </c>
      <c r="G1892" s="67">
        <v>7</v>
      </c>
      <c r="H1892" s="109">
        <v>5</v>
      </c>
    </row>
    <row r="1893" spans="1:8" s="1" customFormat="1" ht="13.5" customHeight="1">
      <c r="A1893" s="144"/>
      <c r="B1893" s="134"/>
      <c r="C1893" s="63">
        <v>0.20370370370370369</v>
      </c>
      <c r="D1893" s="69">
        <v>0.12962962962962965</v>
      </c>
      <c r="E1893" s="69">
        <v>0.33333333333333337</v>
      </c>
      <c r="F1893" s="69">
        <v>0.1111111111111111</v>
      </c>
      <c r="G1893" s="69">
        <v>0.12962962962962965</v>
      </c>
      <c r="H1893" s="110">
        <v>9.2592592592592601E-2</v>
      </c>
    </row>
    <row r="1894" spans="1:8" s="1" customFormat="1" ht="13.5" customHeight="1" thickBot="1">
      <c r="A1894" s="139" t="s">
        <v>1</v>
      </c>
      <c r="B1894" s="140"/>
      <c r="C1894" s="87">
        <f>C1884+C1886+C1888+C1890+C1892</f>
        <v>134</v>
      </c>
      <c r="D1894" s="71">
        <f t="shared" ref="D1894:H1894" si="182">D1884+D1886+D1888+D1890+D1892</f>
        <v>82</v>
      </c>
      <c r="E1894" s="71">
        <f t="shared" si="182"/>
        <v>194</v>
      </c>
      <c r="F1894" s="71">
        <f t="shared" si="182"/>
        <v>233</v>
      </c>
      <c r="G1894" s="71">
        <f t="shared" si="182"/>
        <v>229</v>
      </c>
      <c r="H1894" s="88">
        <f t="shared" si="182"/>
        <v>60</v>
      </c>
    </row>
    <row r="1895" spans="1:8" s="1" customFormat="1" ht="13.5" customHeight="1">
      <c r="A1895" s="141"/>
      <c r="B1895" s="142"/>
      <c r="C1895" s="89">
        <f t="shared" ref="C1895:H1895" si="183">C1894/932</f>
        <v>0.14377682403433475</v>
      </c>
      <c r="D1895" s="72">
        <f t="shared" si="183"/>
        <v>8.7982832618025753E-2</v>
      </c>
      <c r="E1895" s="72">
        <f t="shared" si="183"/>
        <v>0.20815450643776823</v>
      </c>
      <c r="F1895" s="72">
        <f t="shared" si="183"/>
        <v>0.25</v>
      </c>
      <c r="G1895" s="72">
        <f t="shared" si="183"/>
        <v>0.24570815450643776</v>
      </c>
      <c r="H1895" s="90">
        <f t="shared" si="183"/>
        <v>6.4377682403433473E-2</v>
      </c>
    </row>
    <row r="1896" spans="1:8" s="1" customFormat="1" ht="9" customHeight="1">
      <c r="A1896" s="100"/>
      <c r="B1896" s="100"/>
      <c r="C1896" s="63"/>
      <c r="D1896" s="63"/>
      <c r="E1896" s="63"/>
      <c r="F1896" s="63"/>
      <c r="G1896" s="63"/>
      <c r="H1896" s="63"/>
    </row>
    <row r="1897" spans="1:8" s="1" customFormat="1" ht="13.5" customHeight="1"/>
    <row r="1898" spans="1:8" s="1" customFormat="1" ht="13.5" customHeight="1"/>
    <row r="1899" spans="1:8" s="1" customFormat="1" ht="13.5" customHeight="1"/>
    <row r="1900" spans="1:8" s="1" customFormat="1" ht="13.5" customHeight="1"/>
    <row r="1901" spans="1:8" s="1" customFormat="1" ht="13.5" customHeight="1"/>
    <row r="1902" spans="1:8" s="1" customFormat="1" ht="13.5" customHeight="1"/>
    <row r="1903" spans="1:8" s="1" customFormat="1" ht="13.5" customHeight="1"/>
    <row r="1904" spans="1:8" s="1" customFormat="1" ht="13.5" customHeight="1"/>
    <row r="1905" spans="1:8" s="1" customFormat="1" ht="13.5" customHeight="1"/>
    <row r="1906" spans="1:8" s="1" customFormat="1" ht="13.5" customHeight="1"/>
    <row r="1907" spans="1:8" s="1" customFormat="1" ht="13.5" customHeight="1"/>
    <row r="1908" spans="1:8" s="1" customFormat="1" ht="13.5" customHeight="1"/>
    <row r="1909" spans="1:8" s="1" customFormat="1" ht="13.5" customHeight="1"/>
    <row r="1910" spans="1:8" s="1" customFormat="1" ht="13.5" customHeight="1"/>
    <row r="1911" spans="1:8" s="1" customFormat="1" ht="27" customHeight="1">
      <c r="A1911" s="185" t="s">
        <v>199</v>
      </c>
      <c r="B1911" s="186"/>
      <c r="C1911" s="186"/>
      <c r="D1911" s="186"/>
      <c r="E1911" s="186"/>
      <c r="F1911" s="186"/>
      <c r="G1911" s="186"/>
      <c r="H1911" s="186"/>
    </row>
    <row r="1912" spans="1:8" s="1" customFormat="1" ht="13.5" customHeight="1">
      <c r="A1912" s="135" t="s">
        <v>0</v>
      </c>
      <c r="B1912" s="136"/>
      <c r="C1912" s="207" t="s">
        <v>238</v>
      </c>
      <c r="D1912" s="208"/>
      <c r="E1912" s="208"/>
      <c r="F1912" s="208"/>
      <c r="G1912" s="208"/>
      <c r="H1912" s="209"/>
    </row>
    <row r="1913" spans="1:8" s="1" customFormat="1" ht="13.5" customHeight="1">
      <c r="A1913" s="137"/>
      <c r="B1913" s="138"/>
      <c r="C1913" s="119" t="s">
        <v>41</v>
      </c>
      <c r="D1913" s="120" t="s">
        <v>42</v>
      </c>
      <c r="E1913" s="120" t="s">
        <v>43</v>
      </c>
      <c r="F1913" s="120" t="s">
        <v>44</v>
      </c>
      <c r="G1913" s="120" t="s">
        <v>45</v>
      </c>
      <c r="H1913" s="121" t="s">
        <v>4</v>
      </c>
    </row>
    <row r="1914" spans="1:8" s="1" customFormat="1" ht="13.5" customHeight="1">
      <c r="A1914" s="143" t="s">
        <v>5</v>
      </c>
      <c r="B1914" s="134" t="s">
        <v>6</v>
      </c>
      <c r="C1914" s="61">
        <v>63</v>
      </c>
      <c r="D1914" s="73">
        <v>34</v>
      </c>
      <c r="E1914" s="73">
        <v>46</v>
      </c>
      <c r="F1914" s="73">
        <v>24</v>
      </c>
      <c r="G1914" s="73">
        <v>33</v>
      </c>
      <c r="H1914" s="109">
        <v>8</v>
      </c>
    </row>
    <row r="1915" spans="1:8" s="1" customFormat="1" ht="13.5" customHeight="1">
      <c r="A1915" s="144"/>
      <c r="B1915" s="134"/>
      <c r="C1915" s="48">
        <f>C1914/208</f>
        <v>0.30288461538461536</v>
      </c>
      <c r="D1915" s="49">
        <f>D1914/208</f>
        <v>0.16346153846153846</v>
      </c>
      <c r="E1915" s="49">
        <f t="shared" ref="E1915" si="184">E1914/208</f>
        <v>0.22115384615384615</v>
      </c>
      <c r="F1915" s="49">
        <f t="shared" ref="F1915" si="185">F1914/208</f>
        <v>0.11538461538461539</v>
      </c>
      <c r="G1915" s="49">
        <f t="shared" ref="G1915" si="186">G1914/208</f>
        <v>0.15865384615384615</v>
      </c>
      <c r="H1915" s="50">
        <f t="shared" ref="H1915" si="187">H1914/208</f>
        <v>3.8461538461538464E-2</v>
      </c>
    </row>
    <row r="1916" spans="1:8" s="1" customFormat="1" ht="13.5" customHeight="1">
      <c r="A1916" s="144"/>
      <c r="B1916" s="132" t="s">
        <v>7</v>
      </c>
      <c r="C1916" s="91">
        <v>82</v>
      </c>
      <c r="D1916" s="70">
        <v>81</v>
      </c>
      <c r="E1916" s="70">
        <v>112</v>
      </c>
      <c r="F1916" s="70">
        <v>56</v>
      </c>
      <c r="G1916" s="70">
        <v>48</v>
      </c>
      <c r="H1916" s="92">
        <v>11</v>
      </c>
    </row>
    <row r="1917" spans="1:8" s="1" customFormat="1" ht="13.5" customHeight="1">
      <c r="A1917" s="144"/>
      <c r="B1917" s="133"/>
      <c r="C1917" s="25">
        <f>C1916/390</f>
        <v>0.21025641025641026</v>
      </c>
      <c r="D1917" s="26">
        <f t="shared" ref="D1917" si="188">D1916/390</f>
        <v>0.2076923076923077</v>
      </c>
      <c r="E1917" s="26">
        <f t="shared" ref="E1917" si="189">E1916/390</f>
        <v>0.28717948717948716</v>
      </c>
      <c r="F1917" s="26">
        <f t="shared" ref="F1917" si="190">F1916/390</f>
        <v>0.14358974358974358</v>
      </c>
      <c r="G1917" s="26">
        <f t="shared" ref="G1917" si="191">G1916/390</f>
        <v>0.12307692307692308</v>
      </c>
      <c r="H1917" s="37">
        <f t="shared" ref="H1917" si="192">H1916/390</f>
        <v>2.8205128205128206E-2</v>
      </c>
    </row>
    <row r="1918" spans="1:8" s="1" customFormat="1" ht="13.5" customHeight="1">
      <c r="A1918" s="144"/>
      <c r="B1918" s="134" t="s">
        <v>8</v>
      </c>
      <c r="C1918" s="61">
        <v>24</v>
      </c>
      <c r="D1918" s="67">
        <v>31</v>
      </c>
      <c r="E1918" s="67">
        <v>54</v>
      </c>
      <c r="F1918" s="67">
        <v>20</v>
      </c>
      <c r="G1918" s="67">
        <v>20</v>
      </c>
      <c r="H1918" s="109">
        <v>3</v>
      </c>
    </row>
    <row r="1919" spans="1:8" s="1" customFormat="1" ht="13.5" customHeight="1">
      <c r="A1919" s="144"/>
      <c r="B1919" s="134"/>
      <c r="C1919" s="63">
        <v>0.15789473684210525</v>
      </c>
      <c r="D1919" s="69">
        <v>0.20394736842105263</v>
      </c>
      <c r="E1919" s="69">
        <v>0.35526315789473684</v>
      </c>
      <c r="F1919" s="69">
        <v>0.13157894736842105</v>
      </c>
      <c r="G1919" s="69">
        <v>0.13157894736842105</v>
      </c>
      <c r="H1919" s="110">
        <v>1.9736842105263157E-2</v>
      </c>
    </row>
    <row r="1920" spans="1:8" s="1" customFormat="1" ht="13.5" customHeight="1">
      <c r="A1920" s="144"/>
      <c r="B1920" s="132" t="s">
        <v>9</v>
      </c>
      <c r="C1920" s="64">
        <v>20</v>
      </c>
      <c r="D1920" s="70">
        <v>15</v>
      </c>
      <c r="E1920" s="70">
        <v>46</v>
      </c>
      <c r="F1920" s="70">
        <v>20</v>
      </c>
      <c r="G1920" s="70">
        <v>17</v>
      </c>
      <c r="H1920" s="92">
        <v>10</v>
      </c>
    </row>
    <row r="1921" spans="1:8" s="1" customFormat="1" ht="13.5" customHeight="1">
      <c r="A1921" s="144"/>
      <c r="B1921" s="133"/>
      <c r="C1921" s="62">
        <v>0.15625</v>
      </c>
      <c r="D1921" s="68">
        <v>0.1171875</v>
      </c>
      <c r="E1921" s="68">
        <v>0.359375</v>
      </c>
      <c r="F1921" s="68">
        <v>0.15625</v>
      </c>
      <c r="G1921" s="68">
        <v>0.1328125</v>
      </c>
      <c r="H1921" s="111">
        <v>7.8125E-2</v>
      </c>
    </row>
    <row r="1922" spans="1:8" s="1" customFormat="1" ht="13.5" customHeight="1">
      <c r="A1922" s="144"/>
      <c r="B1922" s="134" t="s">
        <v>10</v>
      </c>
      <c r="C1922" s="61">
        <v>4</v>
      </c>
      <c r="D1922" s="67">
        <v>7</v>
      </c>
      <c r="E1922" s="67">
        <v>31</v>
      </c>
      <c r="F1922" s="67">
        <v>3</v>
      </c>
      <c r="G1922" s="67">
        <v>5</v>
      </c>
      <c r="H1922" s="109">
        <v>4</v>
      </c>
    </row>
    <row r="1923" spans="1:8" s="1" customFormat="1" ht="13.5" customHeight="1">
      <c r="A1923" s="144"/>
      <c r="B1923" s="134"/>
      <c r="C1923" s="63">
        <v>7.407407407407407E-2</v>
      </c>
      <c r="D1923" s="69">
        <v>0.12962962962962965</v>
      </c>
      <c r="E1923" s="69">
        <v>0.57407407407407407</v>
      </c>
      <c r="F1923" s="69">
        <v>5.5555555555555552E-2</v>
      </c>
      <c r="G1923" s="69">
        <v>9.2592592592592601E-2</v>
      </c>
      <c r="H1923" s="110">
        <v>7.407407407407407E-2</v>
      </c>
    </row>
    <row r="1924" spans="1:8" s="1" customFormat="1" ht="13.5" customHeight="1" thickBot="1">
      <c r="A1924" s="139" t="s">
        <v>1</v>
      </c>
      <c r="B1924" s="140"/>
      <c r="C1924" s="87">
        <f>C1914+C1916+C1918+C1920+C1922</f>
        <v>193</v>
      </c>
      <c r="D1924" s="71">
        <f t="shared" ref="D1924:H1924" si="193">D1914+D1916+D1918+D1920+D1922</f>
        <v>168</v>
      </c>
      <c r="E1924" s="71">
        <f t="shared" si="193"/>
        <v>289</v>
      </c>
      <c r="F1924" s="71">
        <f t="shared" si="193"/>
        <v>123</v>
      </c>
      <c r="G1924" s="71">
        <f t="shared" si="193"/>
        <v>123</v>
      </c>
      <c r="H1924" s="88">
        <f t="shared" si="193"/>
        <v>36</v>
      </c>
    </row>
    <row r="1925" spans="1:8" s="1" customFormat="1" ht="13.5" customHeight="1">
      <c r="A1925" s="141"/>
      <c r="B1925" s="142"/>
      <c r="C1925" s="89">
        <f t="shared" ref="C1925:H1925" si="194">C1924/932</f>
        <v>0.20708154506437768</v>
      </c>
      <c r="D1925" s="72">
        <f t="shared" si="194"/>
        <v>0.18025751072961374</v>
      </c>
      <c r="E1925" s="72">
        <f t="shared" si="194"/>
        <v>0.31008583690987124</v>
      </c>
      <c r="F1925" s="72">
        <f t="shared" si="194"/>
        <v>0.13197424892703863</v>
      </c>
      <c r="G1925" s="72">
        <f t="shared" si="194"/>
        <v>0.13197424892703863</v>
      </c>
      <c r="H1925" s="90">
        <f t="shared" si="194"/>
        <v>3.8626609442060089E-2</v>
      </c>
    </row>
    <row r="1926" spans="1:8" s="1" customFormat="1" ht="8.25" customHeight="1">
      <c r="A1926" s="100"/>
      <c r="B1926" s="100"/>
      <c r="C1926" s="63"/>
      <c r="D1926" s="63"/>
      <c r="E1926" s="63"/>
      <c r="F1926" s="63"/>
      <c r="G1926" s="63"/>
      <c r="H1926" s="63"/>
    </row>
    <row r="1927" spans="1:8" s="1" customFormat="1" ht="13.5" customHeight="1"/>
    <row r="1928" spans="1:8" s="1" customFormat="1" ht="13.5" customHeight="1"/>
    <row r="1929" spans="1:8" s="1" customFormat="1" ht="13.5" customHeight="1"/>
    <row r="1930" spans="1:8" s="1" customFormat="1" ht="13.5" customHeight="1"/>
    <row r="1931" spans="1:8" s="1" customFormat="1" ht="13.5" customHeight="1"/>
    <row r="1932" spans="1:8" s="1" customFormat="1" ht="13.5" customHeight="1"/>
    <row r="1933" spans="1:8" s="1" customFormat="1" ht="13.5" customHeight="1"/>
    <row r="1934" spans="1:8" s="1" customFormat="1" ht="13.5" customHeight="1"/>
    <row r="1935" spans="1:8" s="1" customFormat="1" ht="13.5" customHeight="1"/>
    <row r="1936" spans="1:8" s="1" customFormat="1" ht="13.5" customHeight="1"/>
    <row r="1937" spans="1:8" s="1" customFormat="1" ht="13.5" customHeight="1"/>
    <row r="1938" spans="1:8" s="1" customFormat="1" ht="13.5" customHeight="1"/>
    <row r="1939" spans="1:8" s="1" customFormat="1" ht="13.5" customHeight="1"/>
    <row r="1940" spans="1:8" s="1" customFormat="1" ht="13.5" customHeight="1"/>
    <row r="1941" spans="1:8" s="1" customFormat="1" ht="24.75" customHeight="1">
      <c r="A1941" s="185" t="s">
        <v>200</v>
      </c>
      <c r="B1941" s="186"/>
      <c r="C1941" s="186"/>
      <c r="D1941" s="186"/>
      <c r="E1941" s="186"/>
      <c r="F1941" s="186"/>
      <c r="G1941" s="186"/>
      <c r="H1941" s="186"/>
    </row>
    <row r="1942" spans="1:8" s="1" customFormat="1" ht="13.5" customHeight="1">
      <c r="A1942" s="135" t="s">
        <v>0</v>
      </c>
      <c r="B1942" s="136"/>
      <c r="C1942" s="207" t="s">
        <v>239</v>
      </c>
      <c r="D1942" s="208"/>
      <c r="E1942" s="208"/>
      <c r="F1942" s="208"/>
      <c r="G1942" s="208"/>
      <c r="H1942" s="209"/>
    </row>
    <row r="1943" spans="1:8" s="1" customFormat="1" ht="13.5" customHeight="1">
      <c r="A1943" s="137"/>
      <c r="B1943" s="138"/>
      <c r="C1943" s="119" t="s">
        <v>41</v>
      </c>
      <c r="D1943" s="120" t="s">
        <v>42</v>
      </c>
      <c r="E1943" s="120" t="s">
        <v>43</v>
      </c>
      <c r="F1943" s="120" t="s">
        <v>44</v>
      </c>
      <c r="G1943" s="120" t="s">
        <v>45</v>
      </c>
      <c r="H1943" s="121" t="s">
        <v>4</v>
      </c>
    </row>
    <row r="1944" spans="1:8" s="1" customFormat="1" ht="13.5" customHeight="1">
      <c r="A1944" s="143" t="s">
        <v>5</v>
      </c>
      <c r="B1944" s="134" t="s">
        <v>6</v>
      </c>
      <c r="C1944" s="61">
        <v>98</v>
      </c>
      <c r="D1944" s="73">
        <v>38</v>
      </c>
      <c r="E1944" s="73">
        <v>36</v>
      </c>
      <c r="F1944" s="73">
        <v>16</v>
      </c>
      <c r="G1944" s="73">
        <v>13</v>
      </c>
      <c r="H1944" s="109">
        <v>7</v>
      </c>
    </row>
    <row r="1945" spans="1:8" s="1" customFormat="1" ht="13.5" customHeight="1">
      <c r="A1945" s="144"/>
      <c r="B1945" s="134"/>
      <c r="C1945" s="48">
        <f>C1944/208</f>
        <v>0.47115384615384615</v>
      </c>
      <c r="D1945" s="49">
        <f>D1944/208</f>
        <v>0.18269230769230768</v>
      </c>
      <c r="E1945" s="49">
        <f t="shared" ref="E1945" si="195">E1944/208</f>
        <v>0.17307692307692307</v>
      </c>
      <c r="F1945" s="49">
        <f t="shared" ref="F1945" si="196">F1944/208</f>
        <v>7.6923076923076927E-2</v>
      </c>
      <c r="G1945" s="49">
        <f t="shared" ref="G1945" si="197">G1944/208</f>
        <v>6.25E-2</v>
      </c>
      <c r="H1945" s="50">
        <f t="shared" ref="H1945" si="198">H1944/208</f>
        <v>3.3653846153846152E-2</v>
      </c>
    </row>
    <row r="1946" spans="1:8" s="1" customFormat="1" ht="13.5" customHeight="1">
      <c r="A1946" s="144"/>
      <c r="B1946" s="132" t="s">
        <v>7</v>
      </c>
      <c r="C1946" s="91">
        <v>162</v>
      </c>
      <c r="D1946" s="70">
        <v>92</v>
      </c>
      <c r="E1946" s="70">
        <v>83</v>
      </c>
      <c r="F1946" s="70">
        <v>34</v>
      </c>
      <c r="G1946" s="70">
        <v>8</v>
      </c>
      <c r="H1946" s="92">
        <v>11</v>
      </c>
    </row>
    <row r="1947" spans="1:8" s="1" customFormat="1" ht="13.5" customHeight="1">
      <c r="A1947" s="144"/>
      <c r="B1947" s="133"/>
      <c r="C1947" s="25">
        <f>C1946/390</f>
        <v>0.41538461538461541</v>
      </c>
      <c r="D1947" s="26">
        <f t="shared" ref="D1947" si="199">D1946/390</f>
        <v>0.23589743589743589</v>
      </c>
      <c r="E1947" s="26">
        <f t="shared" ref="E1947" si="200">E1946/390</f>
        <v>0.21282051282051281</v>
      </c>
      <c r="F1947" s="26">
        <f t="shared" ref="F1947" si="201">F1946/390</f>
        <v>8.7179487179487175E-2</v>
      </c>
      <c r="G1947" s="26">
        <f t="shared" ref="G1947" si="202">G1946/390</f>
        <v>2.0512820512820513E-2</v>
      </c>
      <c r="H1947" s="37">
        <f t="shared" ref="H1947" si="203">H1946/390</f>
        <v>2.8205128205128206E-2</v>
      </c>
    </row>
    <row r="1948" spans="1:8" s="1" customFormat="1" ht="13.5" customHeight="1">
      <c r="A1948" s="144"/>
      <c r="B1948" s="134" t="s">
        <v>8</v>
      </c>
      <c r="C1948" s="61">
        <v>56</v>
      </c>
      <c r="D1948" s="67">
        <v>31</v>
      </c>
      <c r="E1948" s="67">
        <v>46</v>
      </c>
      <c r="F1948" s="67">
        <v>10</v>
      </c>
      <c r="G1948" s="67">
        <v>6</v>
      </c>
      <c r="H1948" s="109">
        <v>3</v>
      </c>
    </row>
    <row r="1949" spans="1:8" s="1" customFormat="1" ht="13.5" customHeight="1">
      <c r="A1949" s="144"/>
      <c r="B1949" s="134"/>
      <c r="C1949" s="63">
        <v>0.36842105263157898</v>
      </c>
      <c r="D1949" s="69">
        <v>0.20394736842105263</v>
      </c>
      <c r="E1949" s="69">
        <v>0.30263157894736842</v>
      </c>
      <c r="F1949" s="69">
        <v>6.5789473684210523E-2</v>
      </c>
      <c r="G1949" s="69">
        <v>3.9473684210526314E-2</v>
      </c>
      <c r="H1949" s="110">
        <v>1.9736842105263157E-2</v>
      </c>
    </row>
    <row r="1950" spans="1:8" s="1" customFormat="1" ht="13.5" customHeight="1">
      <c r="A1950" s="144"/>
      <c r="B1950" s="132" t="s">
        <v>9</v>
      </c>
      <c r="C1950" s="64">
        <v>44</v>
      </c>
      <c r="D1950" s="70">
        <v>22</v>
      </c>
      <c r="E1950" s="70">
        <v>35</v>
      </c>
      <c r="F1950" s="70">
        <v>15</v>
      </c>
      <c r="G1950" s="70">
        <v>4</v>
      </c>
      <c r="H1950" s="92">
        <v>8</v>
      </c>
    </row>
    <row r="1951" spans="1:8" s="1" customFormat="1" ht="13.5" customHeight="1">
      <c r="A1951" s="144"/>
      <c r="B1951" s="133"/>
      <c r="C1951" s="62">
        <v>0.34375</v>
      </c>
      <c r="D1951" s="68">
        <v>0.171875</v>
      </c>
      <c r="E1951" s="68">
        <v>0.2734375</v>
      </c>
      <c r="F1951" s="68">
        <v>0.1171875</v>
      </c>
      <c r="G1951" s="68">
        <v>3.125E-2</v>
      </c>
      <c r="H1951" s="111">
        <v>6.25E-2</v>
      </c>
    </row>
    <row r="1952" spans="1:8" s="1" customFormat="1" ht="13.5" customHeight="1">
      <c r="A1952" s="144"/>
      <c r="B1952" s="134" t="s">
        <v>10</v>
      </c>
      <c r="C1952" s="61">
        <v>13</v>
      </c>
      <c r="D1952" s="67">
        <v>12</v>
      </c>
      <c r="E1952" s="67">
        <v>23</v>
      </c>
      <c r="F1952" s="67">
        <v>2</v>
      </c>
      <c r="G1952" s="67">
        <v>0</v>
      </c>
      <c r="H1952" s="109">
        <v>4</v>
      </c>
    </row>
    <row r="1953" spans="1:8" s="1" customFormat="1" ht="13.5" customHeight="1">
      <c r="A1953" s="144"/>
      <c r="B1953" s="134"/>
      <c r="C1953" s="63">
        <v>0.24074074074074073</v>
      </c>
      <c r="D1953" s="69">
        <v>0.22222222222222221</v>
      </c>
      <c r="E1953" s="69">
        <v>0.42592592592592593</v>
      </c>
      <c r="F1953" s="69">
        <v>3.7037037037037035E-2</v>
      </c>
      <c r="G1953" s="69">
        <v>0</v>
      </c>
      <c r="H1953" s="110">
        <v>7.407407407407407E-2</v>
      </c>
    </row>
    <row r="1954" spans="1:8" s="1" customFormat="1" ht="13.5" customHeight="1" thickBot="1">
      <c r="A1954" s="139" t="s">
        <v>1</v>
      </c>
      <c r="B1954" s="140"/>
      <c r="C1954" s="87">
        <f>C1944+C1946+C1948+C1950+C1952</f>
        <v>373</v>
      </c>
      <c r="D1954" s="71">
        <f t="shared" ref="D1954:H1954" si="204">D1944+D1946+D1948+D1950+D1952</f>
        <v>195</v>
      </c>
      <c r="E1954" s="71">
        <f t="shared" si="204"/>
        <v>223</v>
      </c>
      <c r="F1954" s="71">
        <f t="shared" si="204"/>
        <v>77</v>
      </c>
      <c r="G1954" s="71">
        <f t="shared" si="204"/>
        <v>31</v>
      </c>
      <c r="H1954" s="88">
        <f t="shared" si="204"/>
        <v>33</v>
      </c>
    </row>
    <row r="1955" spans="1:8" s="1" customFormat="1" ht="13.5" customHeight="1">
      <c r="A1955" s="141"/>
      <c r="B1955" s="142"/>
      <c r="C1955" s="89">
        <f t="shared" ref="C1955:H1955" si="205">C1954/932</f>
        <v>0.40021459227467809</v>
      </c>
      <c r="D1955" s="72">
        <f t="shared" si="205"/>
        <v>0.20922746781115881</v>
      </c>
      <c r="E1955" s="72">
        <f t="shared" si="205"/>
        <v>0.23927038626609443</v>
      </c>
      <c r="F1955" s="72">
        <f t="shared" si="205"/>
        <v>8.2618025751072965E-2</v>
      </c>
      <c r="G1955" s="72">
        <f t="shared" si="205"/>
        <v>3.3261802575107295E-2</v>
      </c>
      <c r="H1955" s="90">
        <f t="shared" si="205"/>
        <v>3.5407725321888413E-2</v>
      </c>
    </row>
    <row r="1956" spans="1:8" s="1" customFormat="1" ht="9.75" customHeight="1">
      <c r="A1956" s="100"/>
      <c r="B1956" s="100"/>
      <c r="C1956" s="63"/>
      <c r="D1956" s="63"/>
      <c r="E1956" s="63"/>
      <c r="F1956" s="63"/>
      <c r="G1956" s="63"/>
      <c r="H1956" s="63"/>
    </row>
    <row r="1957" spans="1:8" s="1" customFormat="1" ht="13.5" customHeight="1"/>
    <row r="1958" spans="1:8" s="1" customFormat="1" ht="13.5" customHeight="1"/>
    <row r="1959" spans="1:8" s="1" customFormat="1" ht="13.5" customHeight="1"/>
    <row r="1960" spans="1:8" s="1" customFormat="1" ht="13.5" customHeight="1"/>
    <row r="1961" spans="1:8" s="1" customFormat="1" ht="13.5" customHeight="1"/>
    <row r="1962" spans="1:8" s="1" customFormat="1" ht="13.5" customHeight="1"/>
    <row r="1963" spans="1:8" s="1" customFormat="1" ht="13.5" customHeight="1"/>
    <row r="1964" spans="1:8" s="1" customFormat="1" ht="13.5" customHeight="1"/>
    <row r="1965" spans="1:8" s="1" customFormat="1" ht="13.5" customHeight="1"/>
    <row r="1966" spans="1:8" s="1" customFormat="1" ht="13.5" customHeight="1"/>
    <row r="1967" spans="1:8" s="1" customFormat="1" ht="13.5" customHeight="1"/>
    <row r="1968" spans="1:8" s="1" customFormat="1" ht="13.5" customHeight="1"/>
    <row r="1969" spans="1:8" s="1" customFormat="1" ht="13.5" customHeight="1"/>
    <row r="1970" spans="1:8" s="1" customFormat="1" ht="13.5" customHeight="1"/>
    <row r="1971" spans="1:8" s="1" customFormat="1" ht="27" customHeight="1">
      <c r="A1971" s="185" t="s">
        <v>201</v>
      </c>
      <c r="B1971" s="186"/>
      <c r="C1971" s="186"/>
      <c r="D1971" s="186"/>
      <c r="E1971" s="186"/>
      <c r="F1971" s="186"/>
      <c r="G1971" s="186"/>
      <c r="H1971" s="186"/>
    </row>
    <row r="1972" spans="1:8" s="1" customFormat="1" ht="13.5" customHeight="1">
      <c r="A1972" s="135" t="s">
        <v>0</v>
      </c>
      <c r="B1972" s="136"/>
      <c r="C1972" s="207" t="s">
        <v>240</v>
      </c>
      <c r="D1972" s="208"/>
      <c r="E1972" s="208"/>
      <c r="F1972" s="208"/>
      <c r="G1972" s="208"/>
      <c r="H1972" s="209"/>
    </row>
    <row r="1973" spans="1:8" s="1" customFormat="1" ht="13.5" customHeight="1">
      <c r="A1973" s="137"/>
      <c r="B1973" s="138"/>
      <c r="C1973" s="119" t="s">
        <v>41</v>
      </c>
      <c r="D1973" s="120" t="s">
        <v>42</v>
      </c>
      <c r="E1973" s="120" t="s">
        <v>43</v>
      </c>
      <c r="F1973" s="120" t="s">
        <v>44</v>
      </c>
      <c r="G1973" s="120" t="s">
        <v>45</v>
      </c>
      <c r="H1973" s="121" t="s">
        <v>4</v>
      </c>
    </row>
    <row r="1974" spans="1:8" s="1" customFormat="1" ht="13.5" customHeight="1">
      <c r="A1974" s="143" t="s">
        <v>5</v>
      </c>
      <c r="B1974" s="134" t="s">
        <v>6</v>
      </c>
      <c r="C1974" s="61">
        <v>105</v>
      </c>
      <c r="D1974" s="73">
        <v>34</v>
      </c>
      <c r="E1974" s="73">
        <v>31</v>
      </c>
      <c r="F1974" s="73">
        <v>17</v>
      </c>
      <c r="G1974" s="73">
        <v>15</v>
      </c>
      <c r="H1974" s="109">
        <v>6</v>
      </c>
    </row>
    <row r="1975" spans="1:8" s="1" customFormat="1" ht="13.5" customHeight="1">
      <c r="A1975" s="144"/>
      <c r="B1975" s="134"/>
      <c r="C1975" s="48">
        <f>C1974/208</f>
        <v>0.50480769230769229</v>
      </c>
      <c r="D1975" s="49">
        <f>D1974/208</f>
        <v>0.16346153846153846</v>
      </c>
      <c r="E1975" s="49">
        <f t="shared" ref="E1975" si="206">E1974/208</f>
        <v>0.14903846153846154</v>
      </c>
      <c r="F1975" s="49">
        <f t="shared" ref="F1975" si="207">F1974/208</f>
        <v>8.1730769230769232E-2</v>
      </c>
      <c r="G1975" s="49">
        <f t="shared" ref="G1975" si="208">G1974/208</f>
        <v>7.2115384615384609E-2</v>
      </c>
      <c r="H1975" s="50">
        <f t="shared" ref="H1975" si="209">H1974/208</f>
        <v>2.8846153846153848E-2</v>
      </c>
    </row>
    <row r="1976" spans="1:8" s="1" customFormat="1" ht="13.5" customHeight="1">
      <c r="A1976" s="144"/>
      <c r="B1976" s="132" t="s">
        <v>7</v>
      </c>
      <c r="C1976" s="91">
        <v>176</v>
      </c>
      <c r="D1976" s="70">
        <v>87</v>
      </c>
      <c r="E1976" s="70">
        <v>81</v>
      </c>
      <c r="F1976" s="70">
        <v>24</v>
      </c>
      <c r="G1976" s="70">
        <v>14</v>
      </c>
      <c r="H1976" s="92">
        <v>8</v>
      </c>
    </row>
    <row r="1977" spans="1:8" s="1" customFormat="1" ht="13.5" customHeight="1">
      <c r="A1977" s="144"/>
      <c r="B1977" s="133"/>
      <c r="C1977" s="25">
        <f>C1976/390</f>
        <v>0.45128205128205129</v>
      </c>
      <c r="D1977" s="26">
        <f t="shared" ref="D1977" si="210">D1976/390</f>
        <v>0.22307692307692309</v>
      </c>
      <c r="E1977" s="26">
        <f t="shared" ref="E1977" si="211">E1976/390</f>
        <v>0.2076923076923077</v>
      </c>
      <c r="F1977" s="26">
        <f t="shared" ref="F1977" si="212">F1976/390</f>
        <v>6.1538461538461542E-2</v>
      </c>
      <c r="G1977" s="26">
        <f t="shared" ref="G1977" si="213">G1976/390</f>
        <v>3.5897435897435895E-2</v>
      </c>
      <c r="H1977" s="37">
        <f t="shared" ref="H1977" si="214">H1976/390</f>
        <v>2.0512820512820513E-2</v>
      </c>
    </row>
    <row r="1978" spans="1:8" s="1" customFormat="1" ht="13.5" customHeight="1">
      <c r="A1978" s="144"/>
      <c r="B1978" s="134" t="s">
        <v>8</v>
      </c>
      <c r="C1978" s="61">
        <v>56</v>
      </c>
      <c r="D1978" s="67">
        <v>44</v>
      </c>
      <c r="E1978" s="67">
        <v>39</v>
      </c>
      <c r="F1978" s="67">
        <v>8</v>
      </c>
      <c r="G1978" s="67">
        <v>2</v>
      </c>
      <c r="H1978" s="109">
        <v>3</v>
      </c>
    </row>
    <row r="1979" spans="1:8" s="1" customFormat="1" ht="13.5" customHeight="1">
      <c r="A1979" s="144"/>
      <c r="B1979" s="134"/>
      <c r="C1979" s="63">
        <v>0.36842105263157898</v>
      </c>
      <c r="D1979" s="69">
        <v>0.28947368421052633</v>
      </c>
      <c r="E1979" s="69">
        <v>0.25657894736842107</v>
      </c>
      <c r="F1979" s="69">
        <v>5.2631578947368425E-2</v>
      </c>
      <c r="G1979" s="69">
        <v>1.3157894736842106E-2</v>
      </c>
      <c r="H1979" s="110">
        <v>1.9736842105263157E-2</v>
      </c>
    </row>
    <row r="1980" spans="1:8" s="1" customFormat="1" ht="13.5" customHeight="1">
      <c r="A1980" s="144"/>
      <c r="B1980" s="132" t="s">
        <v>9</v>
      </c>
      <c r="C1980" s="64">
        <v>45</v>
      </c>
      <c r="D1980" s="70">
        <v>31</v>
      </c>
      <c r="E1980" s="70">
        <v>34</v>
      </c>
      <c r="F1980" s="70">
        <v>7</v>
      </c>
      <c r="G1980" s="70">
        <v>4</v>
      </c>
      <c r="H1980" s="92">
        <v>7</v>
      </c>
    </row>
    <row r="1981" spans="1:8" s="1" customFormat="1" ht="13.5" customHeight="1">
      <c r="A1981" s="144"/>
      <c r="B1981" s="133"/>
      <c r="C1981" s="62">
        <v>0.3515625</v>
      </c>
      <c r="D1981" s="68">
        <v>0.2421875</v>
      </c>
      <c r="E1981" s="68">
        <v>0.265625</v>
      </c>
      <c r="F1981" s="68">
        <v>5.46875E-2</v>
      </c>
      <c r="G1981" s="68">
        <v>3.125E-2</v>
      </c>
      <c r="H1981" s="111">
        <v>5.46875E-2</v>
      </c>
    </row>
    <row r="1982" spans="1:8" s="1" customFormat="1" ht="13.5" customHeight="1">
      <c r="A1982" s="144"/>
      <c r="B1982" s="134" t="s">
        <v>10</v>
      </c>
      <c r="C1982" s="61">
        <v>20</v>
      </c>
      <c r="D1982" s="67">
        <v>11</v>
      </c>
      <c r="E1982" s="67">
        <v>17</v>
      </c>
      <c r="F1982" s="67">
        <v>2</v>
      </c>
      <c r="G1982" s="67">
        <v>1</v>
      </c>
      <c r="H1982" s="109">
        <v>3</v>
      </c>
    </row>
    <row r="1983" spans="1:8" s="1" customFormat="1" ht="13.5" customHeight="1">
      <c r="A1983" s="144"/>
      <c r="B1983" s="134"/>
      <c r="C1983" s="63">
        <v>0.37037037037037041</v>
      </c>
      <c r="D1983" s="69">
        <v>0.20370370370370369</v>
      </c>
      <c r="E1983" s="69">
        <v>0.31481481481481483</v>
      </c>
      <c r="F1983" s="69">
        <v>3.7037037037037035E-2</v>
      </c>
      <c r="G1983" s="69">
        <v>1.8518518518518517E-2</v>
      </c>
      <c r="H1983" s="110">
        <v>5.5555555555555552E-2</v>
      </c>
    </row>
    <row r="1984" spans="1:8" s="1" customFormat="1" ht="13.5" customHeight="1" thickBot="1">
      <c r="A1984" s="139" t="s">
        <v>1</v>
      </c>
      <c r="B1984" s="140"/>
      <c r="C1984" s="87">
        <f>C1974+C1976+C1978+C1980+C1982</f>
        <v>402</v>
      </c>
      <c r="D1984" s="71">
        <f t="shared" ref="D1984:H1984" si="215">D1974+D1976+D1978+D1980+D1982</f>
        <v>207</v>
      </c>
      <c r="E1984" s="71">
        <f t="shared" si="215"/>
        <v>202</v>
      </c>
      <c r="F1984" s="71">
        <f t="shared" si="215"/>
        <v>58</v>
      </c>
      <c r="G1984" s="71">
        <f t="shared" si="215"/>
        <v>36</v>
      </c>
      <c r="H1984" s="88">
        <f t="shared" si="215"/>
        <v>27</v>
      </c>
    </row>
    <row r="1985" spans="1:8" s="1" customFormat="1" ht="13.5" customHeight="1">
      <c r="A1985" s="141"/>
      <c r="B1985" s="142"/>
      <c r="C1985" s="89">
        <f t="shared" ref="C1985:H1985" si="216">C1984/932</f>
        <v>0.43133047210300429</v>
      </c>
      <c r="D1985" s="72">
        <f t="shared" si="216"/>
        <v>0.22210300429184548</v>
      </c>
      <c r="E1985" s="72">
        <f t="shared" si="216"/>
        <v>0.2167381974248927</v>
      </c>
      <c r="F1985" s="72">
        <f t="shared" si="216"/>
        <v>6.2231759656652362E-2</v>
      </c>
      <c r="G1985" s="72">
        <f t="shared" si="216"/>
        <v>3.8626609442060089E-2</v>
      </c>
      <c r="H1985" s="90">
        <f t="shared" si="216"/>
        <v>2.8969957081545063E-2</v>
      </c>
    </row>
    <row r="1986" spans="1:8" s="1" customFormat="1" ht="9" customHeight="1">
      <c r="A1986" s="100"/>
      <c r="B1986" s="100"/>
      <c r="C1986" s="63"/>
      <c r="D1986" s="63"/>
      <c r="E1986" s="63"/>
      <c r="F1986" s="63"/>
      <c r="G1986" s="63"/>
      <c r="H1986" s="63"/>
    </row>
    <row r="1987" spans="1:8" s="1" customFormat="1" ht="13.5" customHeight="1"/>
    <row r="1988" spans="1:8" s="1" customFormat="1" ht="13.5" customHeight="1"/>
    <row r="1989" spans="1:8" s="1" customFormat="1" ht="13.5" customHeight="1"/>
    <row r="1990" spans="1:8" s="1" customFormat="1" ht="13.5" customHeight="1"/>
    <row r="1991" spans="1:8" s="1" customFormat="1" ht="13.5" customHeight="1"/>
    <row r="1992" spans="1:8" s="1" customFormat="1" ht="13.5" customHeight="1"/>
    <row r="1993" spans="1:8" s="1" customFormat="1" ht="13.5" customHeight="1"/>
    <row r="1994" spans="1:8" s="1" customFormat="1" ht="13.5" customHeight="1"/>
    <row r="1995" spans="1:8" s="1" customFormat="1" ht="13.5" customHeight="1"/>
    <row r="1996" spans="1:8" s="1" customFormat="1" ht="13.5" customHeight="1"/>
    <row r="1997" spans="1:8" s="1" customFormat="1" ht="13.5" customHeight="1"/>
    <row r="1998" spans="1:8" s="1" customFormat="1" ht="13.5" customHeight="1"/>
    <row r="1999" spans="1:8" s="1" customFormat="1" ht="13.5" customHeight="1"/>
    <row r="2000" spans="1:8" s="1" customFormat="1" ht="13.5" customHeight="1"/>
    <row r="2001" spans="1:8" s="1" customFormat="1" ht="30" customHeight="1">
      <c r="A2001" s="185" t="s">
        <v>202</v>
      </c>
      <c r="B2001" s="186"/>
      <c r="C2001" s="186"/>
      <c r="D2001" s="186"/>
      <c r="E2001" s="186"/>
      <c r="F2001" s="186"/>
      <c r="G2001" s="186"/>
      <c r="H2001" s="186"/>
    </row>
    <row r="2002" spans="1:8" s="1" customFormat="1" ht="13.5" customHeight="1">
      <c r="A2002" s="135" t="s">
        <v>0</v>
      </c>
      <c r="B2002" s="136"/>
      <c r="C2002" s="207" t="s">
        <v>241</v>
      </c>
      <c r="D2002" s="208"/>
      <c r="E2002" s="208"/>
      <c r="F2002" s="208"/>
      <c r="G2002" s="208"/>
      <c r="H2002" s="209"/>
    </row>
    <row r="2003" spans="1:8" s="1" customFormat="1" ht="13.5" customHeight="1">
      <c r="A2003" s="137"/>
      <c r="B2003" s="138"/>
      <c r="C2003" s="119" t="s">
        <v>41</v>
      </c>
      <c r="D2003" s="120" t="s">
        <v>42</v>
      </c>
      <c r="E2003" s="120" t="s">
        <v>43</v>
      </c>
      <c r="F2003" s="120" t="s">
        <v>44</v>
      </c>
      <c r="G2003" s="120" t="s">
        <v>45</v>
      </c>
      <c r="H2003" s="121" t="s">
        <v>4</v>
      </c>
    </row>
    <row r="2004" spans="1:8" s="1" customFormat="1" ht="13.5" customHeight="1">
      <c r="A2004" s="143" t="s">
        <v>5</v>
      </c>
      <c r="B2004" s="134" t="s">
        <v>6</v>
      </c>
      <c r="C2004" s="61">
        <v>60</v>
      </c>
      <c r="D2004" s="73">
        <v>30</v>
      </c>
      <c r="E2004" s="73">
        <v>49</v>
      </c>
      <c r="F2004" s="73">
        <v>24</v>
      </c>
      <c r="G2004" s="73">
        <v>34</v>
      </c>
      <c r="H2004" s="109">
        <v>11</v>
      </c>
    </row>
    <row r="2005" spans="1:8" s="1" customFormat="1" ht="13.5" customHeight="1">
      <c r="A2005" s="144"/>
      <c r="B2005" s="134"/>
      <c r="C2005" s="48">
        <f>C2004/208</f>
        <v>0.28846153846153844</v>
      </c>
      <c r="D2005" s="49">
        <f>D2004/208</f>
        <v>0.14423076923076922</v>
      </c>
      <c r="E2005" s="49">
        <f t="shared" ref="E2005" si="217">E2004/208</f>
        <v>0.23557692307692307</v>
      </c>
      <c r="F2005" s="49">
        <f t="shared" ref="F2005" si="218">F2004/208</f>
        <v>0.11538461538461539</v>
      </c>
      <c r="G2005" s="49">
        <f t="shared" ref="G2005" si="219">G2004/208</f>
        <v>0.16346153846153846</v>
      </c>
      <c r="H2005" s="50">
        <f t="shared" ref="H2005" si="220">H2004/208</f>
        <v>5.2884615384615384E-2</v>
      </c>
    </row>
    <row r="2006" spans="1:8" s="1" customFormat="1" ht="13.5" customHeight="1">
      <c r="A2006" s="144"/>
      <c r="B2006" s="132" t="s">
        <v>7</v>
      </c>
      <c r="C2006" s="91">
        <v>58</v>
      </c>
      <c r="D2006" s="70">
        <v>79</v>
      </c>
      <c r="E2006" s="70">
        <v>119</v>
      </c>
      <c r="F2006" s="70">
        <v>46</v>
      </c>
      <c r="G2006" s="70">
        <v>66</v>
      </c>
      <c r="H2006" s="92">
        <v>22</v>
      </c>
    </row>
    <row r="2007" spans="1:8" s="1" customFormat="1" ht="13.5" customHeight="1">
      <c r="A2007" s="144"/>
      <c r="B2007" s="133"/>
      <c r="C2007" s="25">
        <f>C2006/390</f>
        <v>0.14871794871794872</v>
      </c>
      <c r="D2007" s="26">
        <f t="shared" ref="D2007" si="221">D2006/390</f>
        <v>0.20256410256410257</v>
      </c>
      <c r="E2007" s="26">
        <f t="shared" ref="E2007" si="222">E2006/390</f>
        <v>0.30512820512820515</v>
      </c>
      <c r="F2007" s="26">
        <f t="shared" ref="F2007" si="223">F2006/390</f>
        <v>0.11794871794871795</v>
      </c>
      <c r="G2007" s="26">
        <f t="shared" ref="G2007" si="224">G2006/390</f>
        <v>0.16923076923076924</v>
      </c>
      <c r="H2007" s="37">
        <f t="shared" ref="H2007" si="225">H2006/390</f>
        <v>5.6410256410256411E-2</v>
      </c>
    </row>
    <row r="2008" spans="1:8" s="1" customFormat="1" ht="13.5" customHeight="1">
      <c r="A2008" s="144"/>
      <c r="B2008" s="134" t="s">
        <v>8</v>
      </c>
      <c r="C2008" s="61">
        <v>14</v>
      </c>
      <c r="D2008" s="67">
        <v>24</v>
      </c>
      <c r="E2008" s="67">
        <v>49</v>
      </c>
      <c r="F2008" s="67">
        <v>21</v>
      </c>
      <c r="G2008" s="67">
        <v>39</v>
      </c>
      <c r="H2008" s="109">
        <v>5</v>
      </c>
    </row>
    <row r="2009" spans="1:8" s="1" customFormat="1" ht="13.5" customHeight="1">
      <c r="A2009" s="144"/>
      <c r="B2009" s="134"/>
      <c r="C2009" s="63">
        <v>9.2105263157894746E-2</v>
      </c>
      <c r="D2009" s="69">
        <v>0.15789473684210525</v>
      </c>
      <c r="E2009" s="69">
        <v>0.32236842105263158</v>
      </c>
      <c r="F2009" s="69">
        <v>0.13815789473684212</v>
      </c>
      <c r="G2009" s="69">
        <v>0.25657894736842107</v>
      </c>
      <c r="H2009" s="110">
        <v>3.2894736842105261E-2</v>
      </c>
    </row>
    <row r="2010" spans="1:8" s="1" customFormat="1" ht="13.5" customHeight="1">
      <c r="A2010" s="144"/>
      <c r="B2010" s="132" t="s">
        <v>9</v>
      </c>
      <c r="C2010" s="64">
        <v>20</v>
      </c>
      <c r="D2010" s="70">
        <v>14</v>
      </c>
      <c r="E2010" s="70">
        <v>39</v>
      </c>
      <c r="F2010" s="70">
        <v>18</v>
      </c>
      <c r="G2010" s="70">
        <v>22</v>
      </c>
      <c r="H2010" s="92">
        <v>15</v>
      </c>
    </row>
    <row r="2011" spans="1:8" s="1" customFormat="1" ht="13.5" customHeight="1">
      <c r="A2011" s="144"/>
      <c r="B2011" s="133"/>
      <c r="C2011" s="62">
        <v>0.15625</v>
      </c>
      <c r="D2011" s="68">
        <v>0.109375</v>
      </c>
      <c r="E2011" s="68">
        <v>0.3046875</v>
      </c>
      <c r="F2011" s="68">
        <v>0.140625</v>
      </c>
      <c r="G2011" s="68">
        <v>0.171875</v>
      </c>
      <c r="H2011" s="111">
        <v>0.1171875</v>
      </c>
    </row>
    <row r="2012" spans="1:8" s="1" customFormat="1" ht="13.5" customHeight="1">
      <c r="A2012" s="144"/>
      <c r="B2012" s="134" t="s">
        <v>10</v>
      </c>
      <c r="C2012" s="61">
        <v>5</v>
      </c>
      <c r="D2012" s="67">
        <v>9</v>
      </c>
      <c r="E2012" s="67">
        <v>23</v>
      </c>
      <c r="F2012" s="67">
        <v>5</v>
      </c>
      <c r="G2012" s="67">
        <v>6</v>
      </c>
      <c r="H2012" s="109">
        <v>6</v>
      </c>
    </row>
    <row r="2013" spans="1:8" s="1" customFormat="1" ht="13.5" customHeight="1">
      <c r="A2013" s="144"/>
      <c r="B2013" s="134"/>
      <c r="C2013" s="63">
        <v>9.2592592592592601E-2</v>
      </c>
      <c r="D2013" s="69">
        <v>0.16666666666666669</v>
      </c>
      <c r="E2013" s="69">
        <v>0.42592592592592593</v>
      </c>
      <c r="F2013" s="69">
        <v>9.2592592592592601E-2</v>
      </c>
      <c r="G2013" s="69">
        <v>0.1111111111111111</v>
      </c>
      <c r="H2013" s="110">
        <v>0.1111111111111111</v>
      </c>
    </row>
    <row r="2014" spans="1:8" s="1" customFormat="1" ht="13.5" customHeight="1" thickBot="1">
      <c r="A2014" s="139" t="s">
        <v>1</v>
      </c>
      <c r="B2014" s="140"/>
      <c r="C2014" s="87">
        <f>C2004+C2006+C2008+C2010+C2012</f>
        <v>157</v>
      </c>
      <c r="D2014" s="71">
        <f t="shared" ref="D2014:H2014" si="226">D2004+D2006+D2008+D2010+D2012</f>
        <v>156</v>
      </c>
      <c r="E2014" s="71">
        <f t="shared" si="226"/>
        <v>279</v>
      </c>
      <c r="F2014" s="71">
        <f t="shared" si="226"/>
        <v>114</v>
      </c>
      <c r="G2014" s="71">
        <f t="shared" si="226"/>
        <v>167</v>
      </c>
      <c r="H2014" s="88">
        <f t="shared" si="226"/>
        <v>59</v>
      </c>
    </row>
    <row r="2015" spans="1:8" s="1" customFormat="1" ht="13.5" customHeight="1">
      <c r="A2015" s="141"/>
      <c r="B2015" s="142"/>
      <c r="C2015" s="89">
        <f t="shared" ref="C2015:H2015" si="227">C2014/932</f>
        <v>0.16845493562231759</v>
      </c>
      <c r="D2015" s="72">
        <f t="shared" si="227"/>
        <v>0.16738197424892703</v>
      </c>
      <c r="E2015" s="72">
        <f t="shared" si="227"/>
        <v>0.29935622317596566</v>
      </c>
      <c r="F2015" s="72">
        <f t="shared" si="227"/>
        <v>0.12231759656652361</v>
      </c>
      <c r="G2015" s="72">
        <f t="shared" si="227"/>
        <v>0.17918454935622319</v>
      </c>
      <c r="H2015" s="90">
        <f t="shared" si="227"/>
        <v>6.3304721030042921E-2</v>
      </c>
    </row>
    <row r="2016" spans="1:8" s="1" customFormat="1" ht="8.25" customHeight="1">
      <c r="A2016" s="100"/>
      <c r="B2016" s="100"/>
      <c r="C2016" s="63"/>
      <c r="D2016" s="63"/>
      <c r="E2016" s="63"/>
      <c r="F2016" s="63"/>
      <c r="G2016" s="63"/>
      <c r="H2016" s="63"/>
    </row>
    <row r="2017" spans="1:8" s="1" customFormat="1" ht="13.5" customHeight="1"/>
    <row r="2018" spans="1:8" s="1" customFormat="1" ht="13.5" customHeight="1"/>
    <row r="2019" spans="1:8" s="1" customFormat="1" ht="13.5" customHeight="1"/>
    <row r="2020" spans="1:8" s="1" customFormat="1" ht="13.5" customHeight="1"/>
    <row r="2021" spans="1:8" s="1" customFormat="1" ht="13.5" customHeight="1"/>
    <row r="2022" spans="1:8" s="1" customFormat="1" ht="13.5" customHeight="1"/>
    <row r="2023" spans="1:8" s="1" customFormat="1" ht="13.5" customHeight="1"/>
    <row r="2024" spans="1:8" s="1" customFormat="1" ht="13.5" customHeight="1"/>
    <row r="2025" spans="1:8" s="1" customFormat="1" ht="13.5" customHeight="1"/>
    <row r="2026" spans="1:8" s="1" customFormat="1" ht="13.5" customHeight="1"/>
    <row r="2027" spans="1:8" s="1" customFormat="1" ht="13.5" customHeight="1"/>
    <row r="2028" spans="1:8" s="1" customFormat="1" ht="13.5" customHeight="1"/>
    <row r="2029" spans="1:8" s="1" customFormat="1" ht="13.5" customHeight="1"/>
    <row r="2030" spans="1:8" s="1" customFormat="1" ht="13.5" customHeight="1"/>
    <row r="2031" spans="1:8" s="1" customFormat="1" ht="23.25" customHeight="1">
      <c r="A2031" s="185" t="s">
        <v>203</v>
      </c>
      <c r="B2031" s="186"/>
      <c r="C2031" s="186"/>
      <c r="D2031" s="186"/>
      <c r="E2031" s="186"/>
      <c r="F2031" s="186"/>
      <c r="G2031" s="186"/>
      <c r="H2031" s="186"/>
    </row>
    <row r="2032" spans="1:8" s="1" customFormat="1" ht="13.5" customHeight="1">
      <c r="A2032" s="135" t="s">
        <v>0</v>
      </c>
      <c r="B2032" s="136"/>
      <c r="C2032" s="207" t="s">
        <v>242</v>
      </c>
      <c r="D2032" s="208"/>
      <c r="E2032" s="208"/>
      <c r="F2032" s="208"/>
      <c r="G2032" s="208"/>
      <c r="H2032" s="209"/>
    </row>
    <row r="2033" spans="1:8" s="1" customFormat="1" ht="13.5" customHeight="1">
      <c r="A2033" s="137"/>
      <c r="B2033" s="138"/>
      <c r="C2033" s="119" t="s">
        <v>41</v>
      </c>
      <c r="D2033" s="120" t="s">
        <v>42</v>
      </c>
      <c r="E2033" s="120" t="s">
        <v>43</v>
      </c>
      <c r="F2033" s="120" t="s">
        <v>44</v>
      </c>
      <c r="G2033" s="120" t="s">
        <v>45</v>
      </c>
      <c r="H2033" s="121" t="s">
        <v>4</v>
      </c>
    </row>
    <row r="2034" spans="1:8" s="1" customFormat="1" ht="13.5" customHeight="1">
      <c r="A2034" s="143" t="s">
        <v>5</v>
      </c>
      <c r="B2034" s="134" t="s">
        <v>6</v>
      </c>
      <c r="C2034" s="61">
        <v>71</v>
      </c>
      <c r="D2034" s="73">
        <v>30</v>
      </c>
      <c r="E2034" s="73">
        <v>46</v>
      </c>
      <c r="F2034" s="73">
        <v>24</v>
      </c>
      <c r="G2034" s="73">
        <v>28</v>
      </c>
      <c r="H2034" s="109">
        <v>9</v>
      </c>
    </row>
    <row r="2035" spans="1:8" s="1" customFormat="1" ht="13.5" customHeight="1">
      <c r="A2035" s="144"/>
      <c r="B2035" s="134"/>
      <c r="C2035" s="48">
        <f>C2034/208</f>
        <v>0.34134615384615385</v>
      </c>
      <c r="D2035" s="49">
        <f>D2034/208</f>
        <v>0.14423076923076922</v>
      </c>
      <c r="E2035" s="49">
        <f t="shared" ref="E2035" si="228">E2034/208</f>
        <v>0.22115384615384615</v>
      </c>
      <c r="F2035" s="49">
        <f t="shared" ref="F2035" si="229">F2034/208</f>
        <v>0.11538461538461539</v>
      </c>
      <c r="G2035" s="49">
        <f t="shared" ref="G2035" si="230">G2034/208</f>
        <v>0.13461538461538461</v>
      </c>
      <c r="H2035" s="50">
        <f t="shared" ref="H2035" si="231">H2034/208</f>
        <v>4.3269230769230768E-2</v>
      </c>
    </row>
    <row r="2036" spans="1:8" s="1" customFormat="1" ht="13.5" customHeight="1">
      <c r="A2036" s="144"/>
      <c r="B2036" s="132" t="s">
        <v>7</v>
      </c>
      <c r="C2036" s="91">
        <v>84</v>
      </c>
      <c r="D2036" s="70">
        <v>82</v>
      </c>
      <c r="E2036" s="70">
        <v>122</v>
      </c>
      <c r="F2036" s="70">
        <v>44</v>
      </c>
      <c r="G2036" s="70">
        <v>39</v>
      </c>
      <c r="H2036" s="92">
        <v>19</v>
      </c>
    </row>
    <row r="2037" spans="1:8" s="1" customFormat="1" ht="13.5" customHeight="1">
      <c r="A2037" s="144"/>
      <c r="B2037" s="133"/>
      <c r="C2037" s="25">
        <f>C2036/390</f>
        <v>0.2153846153846154</v>
      </c>
      <c r="D2037" s="26">
        <f t="shared" ref="D2037" si="232">D2036/390</f>
        <v>0.21025641025641026</v>
      </c>
      <c r="E2037" s="26">
        <f t="shared" ref="E2037" si="233">E2036/390</f>
        <v>0.31282051282051282</v>
      </c>
      <c r="F2037" s="26">
        <f t="shared" ref="F2037" si="234">F2036/390</f>
        <v>0.11282051282051282</v>
      </c>
      <c r="G2037" s="26">
        <f t="shared" ref="G2037" si="235">G2036/390</f>
        <v>0.1</v>
      </c>
      <c r="H2037" s="37">
        <f t="shared" ref="H2037" si="236">H2036/390</f>
        <v>4.8717948717948718E-2</v>
      </c>
    </row>
    <row r="2038" spans="1:8" s="1" customFormat="1" ht="13.5" customHeight="1">
      <c r="A2038" s="144"/>
      <c r="B2038" s="134" t="s">
        <v>8</v>
      </c>
      <c r="C2038" s="61">
        <v>22</v>
      </c>
      <c r="D2038" s="67">
        <v>26</v>
      </c>
      <c r="E2038" s="67">
        <v>52</v>
      </c>
      <c r="F2038" s="67">
        <v>20</v>
      </c>
      <c r="G2038" s="67">
        <v>28</v>
      </c>
      <c r="H2038" s="109">
        <v>4</v>
      </c>
    </row>
    <row r="2039" spans="1:8" s="1" customFormat="1" ht="13.5" customHeight="1">
      <c r="A2039" s="144"/>
      <c r="B2039" s="134"/>
      <c r="C2039" s="63">
        <v>0.14473684210526316</v>
      </c>
      <c r="D2039" s="69">
        <v>0.17105263157894737</v>
      </c>
      <c r="E2039" s="69">
        <v>0.34210526315789475</v>
      </c>
      <c r="F2039" s="69">
        <v>0.13157894736842105</v>
      </c>
      <c r="G2039" s="69">
        <v>0.18421052631578949</v>
      </c>
      <c r="H2039" s="110">
        <v>2.6315789473684213E-2</v>
      </c>
    </row>
    <row r="2040" spans="1:8" s="1" customFormat="1" ht="13.5" customHeight="1">
      <c r="A2040" s="144"/>
      <c r="B2040" s="132" t="s">
        <v>9</v>
      </c>
      <c r="C2040" s="64">
        <v>19</v>
      </c>
      <c r="D2040" s="70">
        <v>24</v>
      </c>
      <c r="E2040" s="70">
        <v>38</v>
      </c>
      <c r="F2040" s="70">
        <v>13</v>
      </c>
      <c r="G2040" s="70">
        <v>22</v>
      </c>
      <c r="H2040" s="92">
        <v>12</v>
      </c>
    </row>
    <row r="2041" spans="1:8" s="1" customFormat="1" ht="13.5" customHeight="1">
      <c r="A2041" s="144"/>
      <c r="B2041" s="133"/>
      <c r="C2041" s="62">
        <v>0.1484375</v>
      </c>
      <c r="D2041" s="68">
        <v>0.1875</v>
      </c>
      <c r="E2041" s="68">
        <v>0.296875</v>
      </c>
      <c r="F2041" s="68">
        <v>0.1015625</v>
      </c>
      <c r="G2041" s="68">
        <v>0.171875</v>
      </c>
      <c r="H2041" s="111">
        <v>9.375E-2</v>
      </c>
    </row>
    <row r="2042" spans="1:8" s="1" customFormat="1" ht="13.5" customHeight="1">
      <c r="A2042" s="144"/>
      <c r="B2042" s="134" t="s">
        <v>10</v>
      </c>
      <c r="C2042" s="61">
        <v>7</v>
      </c>
      <c r="D2042" s="67">
        <v>18</v>
      </c>
      <c r="E2042" s="67">
        <v>21</v>
      </c>
      <c r="F2042" s="67">
        <v>1</v>
      </c>
      <c r="G2042" s="67">
        <v>3</v>
      </c>
      <c r="H2042" s="109">
        <v>4</v>
      </c>
    </row>
    <row r="2043" spans="1:8" s="1" customFormat="1" ht="13.5" customHeight="1">
      <c r="A2043" s="144"/>
      <c r="B2043" s="134"/>
      <c r="C2043" s="63">
        <v>0.12962962962962965</v>
      </c>
      <c r="D2043" s="69">
        <v>0.33333333333333337</v>
      </c>
      <c r="E2043" s="69">
        <v>0.38888888888888884</v>
      </c>
      <c r="F2043" s="69">
        <v>1.8518518518518517E-2</v>
      </c>
      <c r="G2043" s="69">
        <v>5.5555555555555552E-2</v>
      </c>
      <c r="H2043" s="110">
        <v>7.407407407407407E-2</v>
      </c>
    </row>
    <row r="2044" spans="1:8" s="1" customFormat="1" ht="13.5" customHeight="1" thickBot="1">
      <c r="A2044" s="139" t="s">
        <v>1</v>
      </c>
      <c r="B2044" s="140"/>
      <c r="C2044" s="87">
        <f>C2034+C2036+C2038+C2040+C2042</f>
        <v>203</v>
      </c>
      <c r="D2044" s="71">
        <f t="shared" ref="D2044:H2044" si="237">D2034+D2036+D2038+D2040+D2042</f>
        <v>180</v>
      </c>
      <c r="E2044" s="71">
        <f t="shared" si="237"/>
        <v>279</v>
      </c>
      <c r="F2044" s="71">
        <f t="shared" si="237"/>
        <v>102</v>
      </c>
      <c r="G2044" s="71">
        <f t="shared" si="237"/>
        <v>120</v>
      </c>
      <c r="H2044" s="88">
        <f t="shared" si="237"/>
        <v>48</v>
      </c>
    </row>
    <row r="2045" spans="1:8" s="1" customFormat="1" ht="13.5" customHeight="1">
      <c r="A2045" s="141"/>
      <c r="B2045" s="142"/>
      <c r="C2045" s="89">
        <f t="shared" ref="C2045:H2045" si="238">C2044/932</f>
        <v>0.21781115879828325</v>
      </c>
      <c r="D2045" s="72">
        <f t="shared" si="238"/>
        <v>0.19313304721030042</v>
      </c>
      <c r="E2045" s="72">
        <f t="shared" si="238"/>
        <v>0.29935622317596566</v>
      </c>
      <c r="F2045" s="72">
        <f t="shared" si="238"/>
        <v>0.10944206008583691</v>
      </c>
      <c r="G2045" s="72">
        <f t="shared" si="238"/>
        <v>0.12875536480686695</v>
      </c>
      <c r="H2045" s="90">
        <f t="shared" si="238"/>
        <v>5.1502145922746781E-2</v>
      </c>
    </row>
    <row r="2046" spans="1:8" s="1" customFormat="1" ht="8.25" customHeight="1">
      <c r="A2046" s="100"/>
      <c r="B2046" s="100"/>
      <c r="C2046" s="63"/>
      <c r="D2046" s="63"/>
      <c r="E2046" s="63"/>
      <c r="F2046" s="63"/>
      <c r="G2046" s="63"/>
      <c r="H2046" s="63"/>
    </row>
    <row r="2047" spans="1:8" s="1" customFormat="1" ht="13.5" customHeight="1"/>
    <row r="2048" spans="1:8" s="1" customFormat="1" ht="13.5" customHeight="1"/>
    <row r="2049" spans="1:8" s="1" customFormat="1" ht="13.5" customHeight="1"/>
    <row r="2050" spans="1:8" s="1" customFormat="1" ht="13.5" customHeight="1"/>
    <row r="2051" spans="1:8" s="1" customFormat="1" ht="13.5" customHeight="1"/>
    <row r="2052" spans="1:8" s="1" customFormat="1" ht="13.5" customHeight="1"/>
    <row r="2053" spans="1:8" s="1" customFormat="1" ht="13.5" customHeight="1"/>
    <row r="2054" spans="1:8" s="1" customFormat="1" ht="13.5" customHeight="1"/>
    <row r="2055" spans="1:8" s="1" customFormat="1" ht="13.5" customHeight="1"/>
    <row r="2056" spans="1:8" s="1" customFormat="1" ht="13.5" customHeight="1"/>
    <row r="2057" spans="1:8" s="1" customFormat="1" ht="13.5" customHeight="1"/>
    <row r="2058" spans="1:8" s="1" customFormat="1" ht="13.5" customHeight="1"/>
    <row r="2059" spans="1:8" s="1" customFormat="1" ht="13.5" customHeight="1"/>
    <row r="2060" spans="1:8" s="1" customFormat="1" ht="13.5" customHeight="1"/>
    <row r="2061" spans="1:8" s="1" customFormat="1" ht="23.25" customHeight="1">
      <c r="A2061" s="185" t="s">
        <v>204</v>
      </c>
      <c r="B2061" s="186"/>
      <c r="C2061" s="186"/>
      <c r="D2061" s="186"/>
      <c r="E2061" s="186"/>
      <c r="F2061" s="186"/>
      <c r="G2061" s="186"/>
      <c r="H2061" s="186"/>
    </row>
    <row r="2062" spans="1:8" s="1" customFormat="1" ht="13.5" customHeight="1">
      <c r="A2062" s="135" t="s">
        <v>0</v>
      </c>
      <c r="B2062" s="136"/>
      <c r="C2062" s="207" t="s">
        <v>243</v>
      </c>
      <c r="D2062" s="208"/>
      <c r="E2062" s="208"/>
      <c r="F2062" s="208"/>
      <c r="G2062" s="208"/>
      <c r="H2062" s="209"/>
    </row>
    <row r="2063" spans="1:8" s="1" customFormat="1" ht="13.5" customHeight="1">
      <c r="A2063" s="137"/>
      <c r="B2063" s="138"/>
      <c r="C2063" s="119" t="s">
        <v>41</v>
      </c>
      <c r="D2063" s="120" t="s">
        <v>42</v>
      </c>
      <c r="E2063" s="120" t="s">
        <v>43</v>
      </c>
      <c r="F2063" s="120" t="s">
        <v>44</v>
      </c>
      <c r="G2063" s="120" t="s">
        <v>45</v>
      </c>
      <c r="H2063" s="121" t="s">
        <v>4</v>
      </c>
    </row>
    <row r="2064" spans="1:8" s="1" customFormat="1" ht="13.5" customHeight="1">
      <c r="A2064" s="143" t="s">
        <v>5</v>
      </c>
      <c r="B2064" s="134" t="s">
        <v>6</v>
      </c>
      <c r="C2064" s="61">
        <v>64</v>
      </c>
      <c r="D2064" s="73">
        <v>37</v>
      </c>
      <c r="E2064" s="73">
        <v>52</v>
      </c>
      <c r="F2064" s="73">
        <v>31</v>
      </c>
      <c r="G2064" s="73">
        <v>15</v>
      </c>
      <c r="H2064" s="109">
        <v>9</v>
      </c>
    </row>
    <row r="2065" spans="1:8" s="1" customFormat="1" ht="13.5" customHeight="1">
      <c r="A2065" s="144"/>
      <c r="B2065" s="134"/>
      <c r="C2065" s="48">
        <f>C2064/208</f>
        <v>0.30769230769230771</v>
      </c>
      <c r="D2065" s="49">
        <f>D2064/208</f>
        <v>0.17788461538461539</v>
      </c>
      <c r="E2065" s="49">
        <f t="shared" ref="E2065" si="239">E2064/208</f>
        <v>0.25</v>
      </c>
      <c r="F2065" s="49">
        <f t="shared" ref="F2065" si="240">F2064/208</f>
        <v>0.14903846153846154</v>
      </c>
      <c r="G2065" s="49">
        <f t="shared" ref="G2065" si="241">G2064/208</f>
        <v>7.2115384615384609E-2</v>
      </c>
      <c r="H2065" s="50">
        <f t="shared" ref="H2065" si="242">H2064/208</f>
        <v>4.3269230769230768E-2</v>
      </c>
    </row>
    <row r="2066" spans="1:8" s="1" customFormat="1" ht="13.5" customHeight="1">
      <c r="A2066" s="144"/>
      <c r="B2066" s="132" t="s">
        <v>7</v>
      </c>
      <c r="C2066" s="91">
        <v>68</v>
      </c>
      <c r="D2066" s="70">
        <v>83</v>
      </c>
      <c r="E2066" s="70">
        <v>127</v>
      </c>
      <c r="F2066" s="70">
        <v>57</v>
      </c>
      <c r="G2066" s="70">
        <v>38</v>
      </c>
      <c r="H2066" s="92">
        <v>17</v>
      </c>
    </row>
    <row r="2067" spans="1:8" s="1" customFormat="1" ht="13.5" customHeight="1">
      <c r="A2067" s="144"/>
      <c r="B2067" s="133"/>
      <c r="C2067" s="25">
        <f>C2066/390</f>
        <v>0.17435897435897435</v>
      </c>
      <c r="D2067" s="26">
        <f t="shared" ref="D2067" si="243">D2066/390</f>
        <v>0.21282051282051281</v>
      </c>
      <c r="E2067" s="26">
        <f t="shared" ref="E2067" si="244">E2066/390</f>
        <v>0.32564102564102565</v>
      </c>
      <c r="F2067" s="26">
        <f t="shared" ref="F2067" si="245">F2066/390</f>
        <v>0.14615384615384616</v>
      </c>
      <c r="G2067" s="26">
        <f t="shared" ref="G2067" si="246">G2066/390</f>
        <v>9.7435897435897437E-2</v>
      </c>
      <c r="H2067" s="37">
        <f t="shared" ref="H2067" si="247">H2066/390</f>
        <v>4.3589743589743588E-2</v>
      </c>
    </row>
    <row r="2068" spans="1:8" s="1" customFormat="1" ht="13.5" customHeight="1">
      <c r="A2068" s="144"/>
      <c r="B2068" s="134" t="s">
        <v>8</v>
      </c>
      <c r="C2068" s="61">
        <v>16</v>
      </c>
      <c r="D2068" s="67">
        <v>22</v>
      </c>
      <c r="E2068" s="67">
        <v>65</v>
      </c>
      <c r="F2068" s="67">
        <v>21</v>
      </c>
      <c r="G2068" s="67">
        <v>24</v>
      </c>
      <c r="H2068" s="109">
        <v>4</v>
      </c>
    </row>
    <row r="2069" spans="1:8" s="1" customFormat="1" ht="13.5" customHeight="1">
      <c r="A2069" s="144"/>
      <c r="B2069" s="134"/>
      <c r="C2069" s="63">
        <v>0.10526315789473685</v>
      </c>
      <c r="D2069" s="69">
        <v>0.14473684210526316</v>
      </c>
      <c r="E2069" s="69">
        <v>0.42763157894736842</v>
      </c>
      <c r="F2069" s="69">
        <v>0.13815789473684212</v>
      </c>
      <c r="G2069" s="69">
        <v>0.15789473684210525</v>
      </c>
      <c r="H2069" s="110">
        <v>2.6315789473684213E-2</v>
      </c>
    </row>
    <row r="2070" spans="1:8" s="1" customFormat="1" ht="13.5" customHeight="1">
      <c r="A2070" s="144"/>
      <c r="B2070" s="132" t="s">
        <v>9</v>
      </c>
      <c r="C2070" s="64">
        <v>13</v>
      </c>
      <c r="D2070" s="70">
        <v>16</v>
      </c>
      <c r="E2070" s="70">
        <v>43</v>
      </c>
      <c r="F2070" s="70">
        <v>26</v>
      </c>
      <c r="G2070" s="70">
        <v>18</v>
      </c>
      <c r="H2070" s="92">
        <v>12</v>
      </c>
    </row>
    <row r="2071" spans="1:8" s="1" customFormat="1" ht="13.5" customHeight="1">
      <c r="A2071" s="144"/>
      <c r="B2071" s="133"/>
      <c r="C2071" s="62">
        <v>0.1015625</v>
      </c>
      <c r="D2071" s="68">
        <v>0.125</v>
      </c>
      <c r="E2071" s="68">
        <v>0.3359375</v>
      </c>
      <c r="F2071" s="68">
        <v>0.203125</v>
      </c>
      <c r="G2071" s="68">
        <v>0.140625</v>
      </c>
      <c r="H2071" s="111">
        <v>9.375E-2</v>
      </c>
    </row>
    <row r="2072" spans="1:8" s="1" customFormat="1" ht="13.5" customHeight="1">
      <c r="A2072" s="144"/>
      <c r="B2072" s="134" t="s">
        <v>10</v>
      </c>
      <c r="C2072" s="61">
        <v>5</v>
      </c>
      <c r="D2072" s="67">
        <v>9</v>
      </c>
      <c r="E2072" s="67">
        <v>24</v>
      </c>
      <c r="F2072" s="67">
        <v>5</v>
      </c>
      <c r="G2072" s="67">
        <v>5</v>
      </c>
      <c r="H2072" s="109">
        <v>6</v>
      </c>
    </row>
    <row r="2073" spans="1:8" s="1" customFormat="1" ht="13.5" customHeight="1">
      <c r="A2073" s="144"/>
      <c r="B2073" s="134"/>
      <c r="C2073" s="63">
        <v>9.2592592592592601E-2</v>
      </c>
      <c r="D2073" s="69">
        <v>0.16666666666666669</v>
      </c>
      <c r="E2073" s="69">
        <v>0.44444444444444442</v>
      </c>
      <c r="F2073" s="69">
        <v>9.2592592592592601E-2</v>
      </c>
      <c r="G2073" s="69">
        <v>9.2592592592592601E-2</v>
      </c>
      <c r="H2073" s="110">
        <v>0.1111111111111111</v>
      </c>
    </row>
    <row r="2074" spans="1:8" s="1" customFormat="1" ht="13.5" customHeight="1" thickBot="1">
      <c r="A2074" s="139" t="s">
        <v>1</v>
      </c>
      <c r="B2074" s="140"/>
      <c r="C2074" s="87">
        <f>C2064+C2066+C2068+C2070+C2072</f>
        <v>166</v>
      </c>
      <c r="D2074" s="71">
        <f t="shared" ref="D2074:H2074" si="248">D2064+D2066+D2068+D2070+D2072</f>
        <v>167</v>
      </c>
      <c r="E2074" s="71">
        <f t="shared" si="248"/>
        <v>311</v>
      </c>
      <c r="F2074" s="71">
        <f t="shared" si="248"/>
        <v>140</v>
      </c>
      <c r="G2074" s="71">
        <f t="shared" si="248"/>
        <v>100</v>
      </c>
      <c r="H2074" s="88">
        <f t="shared" si="248"/>
        <v>48</v>
      </c>
    </row>
    <row r="2075" spans="1:8" s="1" customFormat="1" ht="13.5" customHeight="1">
      <c r="A2075" s="141"/>
      <c r="B2075" s="142"/>
      <c r="C2075" s="89">
        <f t="shared" ref="C2075:H2075" si="249">C2074/932</f>
        <v>0.17811158798283261</v>
      </c>
      <c r="D2075" s="72">
        <f t="shared" si="249"/>
        <v>0.17918454935622319</v>
      </c>
      <c r="E2075" s="72">
        <f t="shared" si="249"/>
        <v>0.33369098712446355</v>
      </c>
      <c r="F2075" s="72">
        <f t="shared" si="249"/>
        <v>0.15021459227467812</v>
      </c>
      <c r="G2075" s="72">
        <f t="shared" si="249"/>
        <v>0.1072961373390558</v>
      </c>
      <c r="H2075" s="90">
        <f t="shared" si="249"/>
        <v>5.1502145922746781E-2</v>
      </c>
    </row>
    <row r="2076" spans="1:8" s="1" customFormat="1" ht="9" customHeight="1">
      <c r="A2076" s="100"/>
      <c r="B2076" s="100"/>
      <c r="C2076" s="63"/>
      <c r="D2076" s="63"/>
      <c r="E2076" s="63"/>
      <c r="F2076" s="63"/>
      <c r="G2076" s="63"/>
      <c r="H2076" s="63"/>
    </row>
    <row r="2077" spans="1:8" s="1" customFormat="1" ht="13.5" customHeight="1"/>
    <row r="2078" spans="1:8" s="1" customFormat="1" ht="13.5" customHeight="1"/>
    <row r="2079" spans="1:8" s="1" customFormat="1" ht="13.5" customHeight="1"/>
    <row r="2080" spans="1:8" s="1" customFormat="1" ht="13.5" customHeight="1"/>
    <row r="2081" spans="1:8" s="1" customFormat="1" ht="13.5" customHeight="1"/>
    <row r="2082" spans="1:8" s="1" customFormat="1" ht="13.5" customHeight="1"/>
    <row r="2083" spans="1:8" s="1" customFormat="1" ht="13.5" customHeight="1"/>
    <row r="2084" spans="1:8" s="1" customFormat="1" ht="13.5" customHeight="1"/>
    <row r="2085" spans="1:8" s="1" customFormat="1" ht="13.5" customHeight="1"/>
    <row r="2086" spans="1:8" s="1" customFormat="1" ht="13.5" customHeight="1"/>
    <row r="2087" spans="1:8" s="1" customFormat="1" ht="13.5" customHeight="1"/>
    <row r="2088" spans="1:8" s="1" customFormat="1" ht="13.5" customHeight="1"/>
    <row r="2089" spans="1:8" s="1" customFormat="1" ht="13.5" customHeight="1"/>
    <row r="2090" spans="1:8" s="1" customFormat="1" ht="13.5" customHeight="1"/>
    <row r="2091" spans="1:8" s="1" customFormat="1" ht="21.75" customHeight="1">
      <c r="A2091" s="185" t="s">
        <v>205</v>
      </c>
      <c r="B2091" s="186"/>
      <c r="C2091" s="186"/>
      <c r="D2091" s="186"/>
      <c r="E2091" s="186"/>
      <c r="F2091" s="186"/>
      <c r="G2091" s="186"/>
      <c r="H2091" s="186"/>
    </row>
    <row r="2092" spans="1:8" s="1" customFormat="1" ht="13.5" customHeight="1">
      <c r="A2092" s="135" t="s">
        <v>0</v>
      </c>
      <c r="B2092" s="136"/>
      <c r="C2092" s="207" t="s">
        <v>244</v>
      </c>
      <c r="D2092" s="208"/>
      <c r="E2092" s="208"/>
      <c r="F2092" s="208"/>
      <c r="G2092" s="208"/>
      <c r="H2092" s="209"/>
    </row>
    <row r="2093" spans="1:8" s="1" customFormat="1" ht="13.5" customHeight="1">
      <c r="A2093" s="137"/>
      <c r="B2093" s="138"/>
      <c r="C2093" s="119" t="s">
        <v>41</v>
      </c>
      <c r="D2093" s="120" t="s">
        <v>42</v>
      </c>
      <c r="E2093" s="120" t="s">
        <v>43</v>
      </c>
      <c r="F2093" s="120" t="s">
        <v>44</v>
      </c>
      <c r="G2093" s="120" t="s">
        <v>45</v>
      </c>
      <c r="H2093" s="121" t="s">
        <v>4</v>
      </c>
    </row>
    <row r="2094" spans="1:8" s="1" customFormat="1" ht="13.5" customHeight="1">
      <c r="A2094" s="143" t="s">
        <v>5</v>
      </c>
      <c r="B2094" s="134" t="s">
        <v>6</v>
      </c>
      <c r="C2094" s="61">
        <v>66</v>
      </c>
      <c r="D2094" s="73">
        <v>29</v>
      </c>
      <c r="E2094" s="73">
        <v>50</v>
      </c>
      <c r="F2094" s="73">
        <v>20</v>
      </c>
      <c r="G2094" s="73">
        <v>33</v>
      </c>
      <c r="H2094" s="109">
        <v>10</v>
      </c>
    </row>
    <row r="2095" spans="1:8" s="1" customFormat="1" ht="13.5" customHeight="1">
      <c r="A2095" s="144"/>
      <c r="B2095" s="134"/>
      <c r="C2095" s="48">
        <f>C2094/208</f>
        <v>0.31730769230769229</v>
      </c>
      <c r="D2095" s="49">
        <f>D2094/208</f>
        <v>0.13942307692307693</v>
      </c>
      <c r="E2095" s="49">
        <f t="shared" ref="E2095" si="250">E2094/208</f>
        <v>0.24038461538461539</v>
      </c>
      <c r="F2095" s="49">
        <f t="shared" ref="F2095" si="251">F2094/208</f>
        <v>9.6153846153846159E-2</v>
      </c>
      <c r="G2095" s="49">
        <f t="shared" ref="G2095" si="252">G2094/208</f>
        <v>0.15865384615384615</v>
      </c>
      <c r="H2095" s="50">
        <f t="shared" ref="H2095" si="253">H2094/208</f>
        <v>4.807692307692308E-2</v>
      </c>
    </row>
    <row r="2096" spans="1:8" s="1" customFormat="1" ht="13.5" customHeight="1">
      <c r="A2096" s="144"/>
      <c r="B2096" s="132" t="s">
        <v>7</v>
      </c>
      <c r="C2096" s="91">
        <v>75</v>
      </c>
      <c r="D2096" s="70">
        <v>75</v>
      </c>
      <c r="E2096" s="70">
        <v>97</v>
      </c>
      <c r="F2096" s="70">
        <v>49</v>
      </c>
      <c r="G2096" s="70">
        <v>71</v>
      </c>
      <c r="H2096" s="92">
        <v>23</v>
      </c>
    </row>
    <row r="2097" spans="1:8" s="1" customFormat="1" ht="13.5" customHeight="1">
      <c r="A2097" s="144"/>
      <c r="B2097" s="133"/>
      <c r="C2097" s="25">
        <f>C2096/390</f>
        <v>0.19230769230769232</v>
      </c>
      <c r="D2097" s="26">
        <f t="shared" ref="D2097" si="254">D2096/390</f>
        <v>0.19230769230769232</v>
      </c>
      <c r="E2097" s="26">
        <f t="shared" ref="E2097" si="255">E2096/390</f>
        <v>0.24871794871794872</v>
      </c>
      <c r="F2097" s="26">
        <f t="shared" ref="F2097" si="256">F2096/390</f>
        <v>0.12564102564102564</v>
      </c>
      <c r="G2097" s="26">
        <f t="shared" ref="G2097" si="257">G2096/390</f>
        <v>0.18205128205128204</v>
      </c>
      <c r="H2097" s="37">
        <f t="shared" ref="H2097" si="258">H2096/390</f>
        <v>5.8974358974358973E-2</v>
      </c>
    </row>
    <row r="2098" spans="1:8" s="1" customFormat="1" ht="13.5" customHeight="1">
      <c r="A2098" s="144"/>
      <c r="B2098" s="134" t="s">
        <v>8</v>
      </c>
      <c r="C2098" s="61">
        <v>20</v>
      </c>
      <c r="D2098" s="67">
        <v>30</v>
      </c>
      <c r="E2098" s="67">
        <v>51</v>
      </c>
      <c r="F2098" s="67">
        <v>20</v>
      </c>
      <c r="G2098" s="67">
        <v>27</v>
      </c>
      <c r="H2098" s="109">
        <v>4</v>
      </c>
    </row>
    <row r="2099" spans="1:8" s="1" customFormat="1" ht="13.5" customHeight="1">
      <c r="A2099" s="144"/>
      <c r="B2099" s="134"/>
      <c r="C2099" s="63">
        <v>0.13157894736842105</v>
      </c>
      <c r="D2099" s="69">
        <v>0.19736842105263158</v>
      </c>
      <c r="E2099" s="69">
        <v>0.33552631578947367</v>
      </c>
      <c r="F2099" s="69">
        <v>0.13157894736842105</v>
      </c>
      <c r="G2099" s="69">
        <v>0.17763157894736842</v>
      </c>
      <c r="H2099" s="110">
        <v>2.6315789473684213E-2</v>
      </c>
    </row>
    <row r="2100" spans="1:8" s="1" customFormat="1" ht="13.5" customHeight="1">
      <c r="A2100" s="144"/>
      <c r="B2100" s="132" t="s">
        <v>9</v>
      </c>
      <c r="C2100" s="64">
        <v>18</v>
      </c>
      <c r="D2100" s="70">
        <v>14</v>
      </c>
      <c r="E2100" s="70">
        <v>44</v>
      </c>
      <c r="F2100" s="70">
        <v>21</v>
      </c>
      <c r="G2100" s="70">
        <v>18</v>
      </c>
      <c r="H2100" s="92">
        <v>13</v>
      </c>
    </row>
    <row r="2101" spans="1:8" s="1" customFormat="1" ht="13.5" customHeight="1">
      <c r="A2101" s="144"/>
      <c r="B2101" s="133"/>
      <c r="C2101" s="62">
        <v>0.140625</v>
      </c>
      <c r="D2101" s="68">
        <v>0.109375</v>
      </c>
      <c r="E2101" s="68">
        <v>0.34375</v>
      </c>
      <c r="F2101" s="68">
        <v>0.1640625</v>
      </c>
      <c r="G2101" s="68">
        <v>0.140625</v>
      </c>
      <c r="H2101" s="111">
        <v>0.1015625</v>
      </c>
    </row>
    <row r="2102" spans="1:8" s="1" customFormat="1" ht="13.5" customHeight="1">
      <c r="A2102" s="144"/>
      <c r="B2102" s="134" t="s">
        <v>10</v>
      </c>
      <c r="C2102" s="61">
        <v>1</v>
      </c>
      <c r="D2102" s="67">
        <v>14</v>
      </c>
      <c r="E2102" s="67">
        <v>26</v>
      </c>
      <c r="F2102" s="67">
        <v>3</v>
      </c>
      <c r="G2102" s="67">
        <v>5</v>
      </c>
      <c r="H2102" s="109">
        <v>5</v>
      </c>
    </row>
    <row r="2103" spans="1:8" s="1" customFormat="1" ht="13.5" customHeight="1">
      <c r="A2103" s="144"/>
      <c r="B2103" s="134"/>
      <c r="C2103" s="63">
        <v>1.8518518518518517E-2</v>
      </c>
      <c r="D2103" s="69">
        <v>0.2592592592592593</v>
      </c>
      <c r="E2103" s="69">
        <v>0.48148148148148145</v>
      </c>
      <c r="F2103" s="69">
        <v>5.5555555555555552E-2</v>
      </c>
      <c r="G2103" s="69">
        <v>9.2592592592592601E-2</v>
      </c>
      <c r="H2103" s="110">
        <v>9.2592592592592601E-2</v>
      </c>
    </row>
    <row r="2104" spans="1:8" s="1" customFormat="1" ht="13.5" customHeight="1" thickBot="1">
      <c r="A2104" s="139" t="s">
        <v>1</v>
      </c>
      <c r="B2104" s="140"/>
      <c r="C2104" s="87">
        <f>C2094+C2096+C2098+C2100+C2102</f>
        <v>180</v>
      </c>
      <c r="D2104" s="71">
        <f t="shared" ref="D2104:H2104" si="259">D2094+D2096+D2098+D2100+D2102</f>
        <v>162</v>
      </c>
      <c r="E2104" s="71">
        <f t="shared" si="259"/>
        <v>268</v>
      </c>
      <c r="F2104" s="71">
        <f t="shared" si="259"/>
        <v>113</v>
      </c>
      <c r="G2104" s="71">
        <f t="shared" si="259"/>
        <v>154</v>
      </c>
      <c r="H2104" s="88">
        <f t="shared" si="259"/>
        <v>55</v>
      </c>
    </row>
    <row r="2105" spans="1:8" s="1" customFormat="1" ht="13.5" customHeight="1">
      <c r="A2105" s="141"/>
      <c r="B2105" s="142"/>
      <c r="C2105" s="89">
        <f t="shared" ref="C2105:H2105" si="260">C2104/932</f>
        <v>0.19313304721030042</v>
      </c>
      <c r="D2105" s="72">
        <f t="shared" si="260"/>
        <v>0.17381974248927037</v>
      </c>
      <c r="E2105" s="72">
        <f t="shared" si="260"/>
        <v>0.28755364806866951</v>
      </c>
      <c r="F2105" s="72">
        <f t="shared" si="260"/>
        <v>0.12124463519313304</v>
      </c>
      <c r="G2105" s="72">
        <f t="shared" si="260"/>
        <v>0.16523605150214593</v>
      </c>
      <c r="H2105" s="90">
        <f t="shared" si="260"/>
        <v>5.9012875536480686E-2</v>
      </c>
    </row>
    <row r="2106" spans="1:8" s="1" customFormat="1" ht="9" customHeight="1">
      <c r="A2106" s="100"/>
      <c r="B2106" s="100"/>
      <c r="C2106" s="63"/>
      <c r="D2106" s="63"/>
      <c r="E2106" s="63"/>
      <c r="F2106" s="63"/>
      <c r="G2106" s="63"/>
      <c r="H2106" s="63"/>
    </row>
    <row r="2107" spans="1:8" s="1" customFormat="1" ht="13.5" customHeight="1"/>
    <row r="2108" spans="1:8" s="1" customFormat="1" ht="13.5" customHeight="1"/>
    <row r="2109" spans="1:8" s="1" customFormat="1" ht="13.5" customHeight="1"/>
    <row r="2110" spans="1:8" s="1" customFormat="1" ht="13.5" customHeight="1"/>
    <row r="2111" spans="1:8" s="1" customFormat="1" ht="13.5" customHeight="1"/>
    <row r="2112" spans="1:8" s="1" customFormat="1" ht="13.5" customHeight="1"/>
    <row r="2113" spans="1:6" s="1" customFormat="1" ht="13.5" customHeight="1"/>
    <row r="2114" spans="1:6" s="1" customFormat="1" ht="13.5" customHeight="1"/>
    <row r="2115" spans="1:6" s="1" customFormat="1" ht="13.5" customHeight="1"/>
    <row r="2116" spans="1:6" s="1" customFormat="1" ht="13.5" customHeight="1"/>
    <row r="2117" spans="1:6" s="1" customFormat="1" ht="13.5" customHeight="1"/>
    <row r="2118" spans="1:6" s="1" customFormat="1" ht="13.5" customHeight="1"/>
    <row r="2119" spans="1:6" s="1" customFormat="1" ht="13.5" customHeight="1"/>
    <row r="2120" spans="1:6" s="1" customFormat="1" ht="13.5" customHeight="1"/>
    <row r="2121" spans="1:6" s="1" customFormat="1" ht="22.5" customHeight="1">
      <c r="A2121" s="185" t="s">
        <v>278</v>
      </c>
      <c r="B2121" s="186"/>
      <c r="C2121" s="186"/>
      <c r="D2121" s="186"/>
      <c r="E2121" s="186"/>
      <c r="F2121" s="186"/>
    </row>
    <row r="2122" spans="1:6" s="1" customFormat="1" ht="13.5" customHeight="1" thickBot="1">
      <c r="A2122" s="135" t="s">
        <v>0</v>
      </c>
      <c r="B2122" s="136"/>
      <c r="C2122" s="187" t="s">
        <v>46</v>
      </c>
      <c r="D2122" s="188"/>
      <c r="E2122" s="189"/>
      <c r="F2122" s="171" t="s">
        <v>1</v>
      </c>
    </row>
    <row r="2123" spans="1:6" s="1" customFormat="1" ht="13.5" customHeight="1">
      <c r="A2123" s="137"/>
      <c r="B2123" s="138"/>
      <c r="C2123" s="7" t="s">
        <v>20</v>
      </c>
      <c r="D2123" s="6" t="s">
        <v>21</v>
      </c>
      <c r="E2123" s="20" t="s">
        <v>4</v>
      </c>
      <c r="F2123" s="172"/>
    </row>
    <row r="2124" spans="1:6" s="1" customFormat="1" ht="13.5" customHeight="1">
      <c r="A2124" s="143" t="s">
        <v>5</v>
      </c>
      <c r="B2124" s="129" t="s">
        <v>6</v>
      </c>
      <c r="C2124" s="14">
        <v>16</v>
      </c>
      <c r="D2124" s="15">
        <v>190</v>
      </c>
      <c r="E2124" s="21">
        <v>2</v>
      </c>
      <c r="F2124" s="23">
        <v>208</v>
      </c>
    </row>
    <row r="2125" spans="1:6" s="1" customFormat="1" ht="13.5" customHeight="1">
      <c r="A2125" s="144"/>
      <c r="B2125" s="130"/>
      <c r="C2125" s="25">
        <f>C2124/F2124</f>
        <v>7.6923076923076927E-2</v>
      </c>
      <c r="D2125" s="26">
        <f>D2124/F2124</f>
        <v>0.91346153846153844</v>
      </c>
      <c r="E2125" s="27">
        <f>E2124/F2124</f>
        <v>9.6153846153846159E-3</v>
      </c>
      <c r="F2125" s="28">
        <v>1</v>
      </c>
    </row>
    <row r="2126" spans="1:6" s="1" customFormat="1" ht="13.5" customHeight="1">
      <c r="A2126" s="144"/>
      <c r="B2126" s="130" t="s">
        <v>7</v>
      </c>
      <c r="C2126" s="29">
        <v>43</v>
      </c>
      <c r="D2126" s="30">
        <v>341</v>
      </c>
      <c r="E2126" s="31">
        <v>6</v>
      </c>
      <c r="F2126" s="32">
        <v>390</v>
      </c>
    </row>
    <row r="2127" spans="1:6" s="1" customFormat="1" ht="13.5" customHeight="1">
      <c r="A2127" s="144"/>
      <c r="B2127" s="130"/>
      <c r="C2127" s="25">
        <f>C2126/F2126</f>
        <v>0.11025641025641025</v>
      </c>
      <c r="D2127" s="26">
        <f>D2126/F2126</f>
        <v>0.87435897435897436</v>
      </c>
      <c r="E2127" s="27">
        <f>E2126/F2126</f>
        <v>1.5384615384615385E-2</v>
      </c>
      <c r="F2127" s="28">
        <v>1</v>
      </c>
    </row>
    <row r="2128" spans="1:6" s="1" customFormat="1" ht="13.5" customHeight="1">
      <c r="A2128" s="144"/>
      <c r="B2128" s="130" t="s">
        <v>8</v>
      </c>
      <c r="C2128" s="29">
        <v>20</v>
      </c>
      <c r="D2128" s="30">
        <v>131</v>
      </c>
      <c r="E2128" s="31">
        <v>1</v>
      </c>
      <c r="F2128" s="32">
        <v>152</v>
      </c>
    </row>
    <row r="2129" spans="1:6" s="1" customFormat="1" ht="13.5" customHeight="1">
      <c r="A2129" s="144"/>
      <c r="B2129" s="130"/>
      <c r="C2129" s="25">
        <v>0.13157894736842105</v>
      </c>
      <c r="D2129" s="26">
        <v>0.86184210526315796</v>
      </c>
      <c r="E2129" s="27">
        <v>6.5789473684210531E-3</v>
      </c>
      <c r="F2129" s="28">
        <v>1</v>
      </c>
    </row>
    <row r="2130" spans="1:6" s="1" customFormat="1" ht="13.5" customHeight="1">
      <c r="A2130" s="144"/>
      <c r="B2130" s="130" t="s">
        <v>9</v>
      </c>
      <c r="C2130" s="29">
        <v>16</v>
      </c>
      <c r="D2130" s="30">
        <v>109</v>
      </c>
      <c r="E2130" s="31">
        <v>3</v>
      </c>
      <c r="F2130" s="32">
        <v>128</v>
      </c>
    </row>
    <row r="2131" spans="1:6" s="1" customFormat="1" ht="13.5" customHeight="1">
      <c r="A2131" s="144"/>
      <c r="B2131" s="130"/>
      <c r="C2131" s="25">
        <v>0.125</v>
      </c>
      <c r="D2131" s="26">
        <v>0.8515625</v>
      </c>
      <c r="E2131" s="27">
        <v>2.34375E-2</v>
      </c>
      <c r="F2131" s="28">
        <v>1</v>
      </c>
    </row>
    <row r="2132" spans="1:6" s="1" customFormat="1" ht="13.5" customHeight="1">
      <c r="A2132" s="144"/>
      <c r="B2132" s="130" t="s">
        <v>10</v>
      </c>
      <c r="C2132" s="29">
        <v>8</v>
      </c>
      <c r="D2132" s="30">
        <v>44</v>
      </c>
      <c r="E2132" s="31">
        <v>2</v>
      </c>
      <c r="F2132" s="32">
        <v>54</v>
      </c>
    </row>
    <row r="2133" spans="1:6" s="1" customFormat="1" ht="13.5" customHeight="1">
      <c r="A2133" s="144"/>
      <c r="B2133" s="131"/>
      <c r="C2133" s="17">
        <v>0.14814814814814814</v>
      </c>
      <c r="D2133" s="18">
        <v>0.81481481481481477</v>
      </c>
      <c r="E2133" s="22">
        <v>3.7037037037037035E-2</v>
      </c>
      <c r="F2133" s="24">
        <v>1</v>
      </c>
    </row>
    <row r="2134" spans="1:6" s="1" customFormat="1" ht="13.5" customHeight="1">
      <c r="A2134" s="170" t="s">
        <v>1</v>
      </c>
      <c r="B2134" s="183"/>
      <c r="C2134" s="14">
        <f>C2124+C2126+C2128+C2130+C2132</f>
        <v>103</v>
      </c>
      <c r="D2134" s="15">
        <f>D2124+D2126+D2128+D2130+D2132</f>
        <v>815</v>
      </c>
      <c r="E2134" s="15">
        <f>E2124+E2126+E2128+E2130+E2132</f>
        <v>14</v>
      </c>
      <c r="F2134" s="23">
        <f>SUM(C2134:E2134)</f>
        <v>932</v>
      </c>
    </row>
    <row r="2135" spans="1:6" s="1" customFormat="1" ht="13.5" customHeight="1">
      <c r="A2135" s="182"/>
      <c r="B2135" s="184"/>
      <c r="C2135" s="17">
        <f>C2134/F2134</f>
        <v>0.11051502145922747</v>
      </c>
      <c r="D2135" s="18">
        <f>D2134/F2134</f>
        <v>0.87446351931330468</v>
      </c>
      <c r="E2135" s="22">
        <f>E2134/F2134</f>
        <v>1.5021459227467811E-2</v>
      </c>
      <c r="F2135" s="24">
        <v>1</v>
      </c>
    </row>
    <row r="2136" spans="1:6" s="1" customFormat="1" ht="7.5" customHeight="1">
      <c r="A2136" s="99"/>
      <c r="B2136" s="99"/>
      <c r="C2136" s="63"/>
      <c r="D2136" s="63"/>
      <c r="E2136" s="63"/>
      <c r="F2136" s="63"/>
    </row>
    <row r="2137" spans="1:6" s="1" customFormat="1" ht="13.5" customHeight="1"/>
    <row r="2138" spans="1:6" s="1" customFormat="1" ht="13.5" customHeight="1"/>
    <row r="2139" spans="1:6" s="1" customFormat="1" ht="13.5" customHeight="1"/>
    <row r="2140" spans="1:6" s="1" customFormat="1" ht="13.5" customHeight="1"/>
    <row r="2141" spans="1:6" s="1" customFormat="1" ht="13.5" customHeight="1"/>
    <row r="2142" spans="1:6" s="1" customFormat="1" ht="13.5" customHeight="1"/>
    <row r="2143" spans="1:6" s="1" customFormat="1" ht="13.5" customHeight="1"/>
    <row r="2144" spans="1:6" s="1" customFormat="1" ht="13.5" customHeight="1"/>
    <row r="2145" spans="1:8" s="1" customFormat="1" ht="13.5" customHeight="1"/>
    <row r="2146" spans="1:8" s="1" customFormat="1" ht="13.5" customHeight="1"/>
    <row r="2147" spans="1:8" s="1" customFormat="1" ht="13.5" customHeight="1"/>
    <row r="2148" spans="1:8" s="1" customFormat="1" ht="13.5" customHeight="1"/>
    <row r="2149" spans="1:8" s="1" customFormat="1" ht="13.5" customHeight="1"/>
    <row r="2150" spans="1:8" s="1" customFormat="1" ht="13.5" customHeight="1"/>
    <row r="2151" spans="1:8" s="1" customFormat="1" ht="22.5" customHeight="1">
      <c r="A2151" s="185" t="s">
        <v>206</v>
      </c>
      <c r="B2151" s="186"/>
      <c r="C2151" s="186"/>
      <c r="D2151" s="186"/>
      <c r="E2151" s="186"/>
      <c r="F2151" s="186"/>
      <c r="G2151" s="186"/>
      <c r="H2151" s="186"/>
    </row>
    <row r="2152" spans="1:8" s="1" customFormat="1" ht="13.5" customHeight="1" thickBot="1">
      <c r="A2152" s="135" t="s">
        <v>0</v>
      </c>
      <c r="B2152" s="136"/>
      <c r="C2152" s="204" t="s">
        <v>264</v>
      </c>
      <c r="D2152" s="205"/>
      <c r="E2152" s="205"/>
      <c r="F2152" s="205"/>
      <c r="G2152" s="206"/>
      <c r="H2152" s="171" t="s">
        <v>1</v>
      </c>
    </row>
    <row r="2153" spans="1:8" s="1" customFormat="1" ht="13.5" customHeight="1">
      <c r="A2153" s="137"/>
      <c r="B2153" s="138"/>
      <c r="C2153" s="122" t="s">
        <v>47</v>
      </c>
      <c r="D2153" s="123" t="s">
        <v>48</v>
      </c>
      <c r="E2153" s="123" t="s">
        <v>49</v>
      </c>
      <c r="F2153" s="123" t="s">
        <v>219</v>
      </c>
      <c r="G2153" s="122" t="s">
        <v>250</v>
      </c>
      <c r="H2153" s="172"/>
    </row>
    <row r="2154" spans="1:8" s="1" customFormat="1" ht="13.5" customHeight="1">
      <c r="A2154" s="143" t="s">
        <v>5</v>
      </c>
      <c r="B2154" s="179" t="s">
        <v>6</v>
      </c>
      <c r="C2154" s="61">
        <v>2</v>
      </c>
      <c r="D2154" s="67">
        <v>7</v>
      </c>
      <c r="E2154" s="67">
        <v>5</v>
      </c>
      <c r="F2154" s="67">
        <v>1</v>
      </c>
      <c r="G2154" s="61">
        <v>3</v>
      </c>
      <c r="H2154" s="41">
        <v>18</v>
      </c>
    </row>
    <row r="2155" spans="1:8" s="1" customFormat="1" ht="13.5" customHeight="1">
      <c r="A2155" s="144"/>
      <c r="B2155" s="146"/>
      <c r="C2155" s="62">
        <v>0.1111111111111111</v>
      </c>
      <c r="D2155" s="68">
        <v>0.38888888888888884</v>
      </c>
      <c r="E2155" s="68">
        <v>0.27777777777777779</v>
      </c>
      <c r="F2155" s="68">
        <v>5.5555555555555552E-2</v>
      </c>
      <c r="G2155" s="62">
        <v>0.16666666666666669</v>
      </c>
      <c r="H2155" s="44">
        <v>1</v>
      </c>
    </row>
    <row r="2156" spans="1:8" s="1" customFormat="1" ht="13.5" customHeight="1">
      <c r="A2156" s="144"/>
      <c r="B2156" s="147" t="s">
        <v>7</v>
      </c>
      <c r="C2156" s="61">
        <v>6</v>
      </c>
      <c r="D2156" s="67">
        <v>21</v>
      </c>
      <c r="E2156" s="67">
        <v>11</v>
      </c>
      <c r="F2156" s="67">
        <v>2</v>
      </c>
      <c r="G2156" s="61">
        <v>7</v>
      </c>
      <c r="H2156" s="41">
        <v>47</v>
      </c>
    </row>
    <row r="2157" spans="1:8" s="1" customFormat="1" ht="13.5" customHeight="1">
      <c r="A2157" s="144"/>
      <c r="B2157" s="147"/>
      <c r="C2157" s="63">
        <v>0.1276595744680851</v>
      </c>
      <c r="D2157" s="69">
        <v>0.44680851063829785</v>
      </c>
      <c r="E2157" s="69">
        <v>0.23404255319148937</v>
      </c>
      <c r="F2157" s="69">
        <v>4.2553191489361701E-2</v>
      </c>
      <c r="G2157" s="63">
        <v>0.14893617021276595</v>
      </c>
      <c r="H2157" s="42">
        <v>1</v>
      </c>
    </row>
    <row r="2158" spans="1:8" s="1" customFormat="1" ht="13.5" customHeight="1">
      <c r="A2158" s="144"/>
      <c r="B2158" s="145" t="s">
        <v>8</v>
      </c>
      <c r="C2158" s="64">
        <v>5</v>
      </c>
      <c r="D2158" s="70">
        <v>5</v>
      </c>
      <c r="E2158" s="70">
        <v>7</v>
      </c>
      <c r="F2158" s="70">
        <v>0</v>
      </c>
      <c r="G2158" s="64">
        <v>3</v>
      </c>
      <c r="H2158" s="43">
        <v>20</v>
      </c>
    </row>
    <row r="2159" spans="1:8" s="1" customFormat="1" ht="13.5" customHeight="1">
      <c r="A2159" s="144"/>
      <c r="B2159" s="146"/>
      <c r="C2159" s="62">
        <v>0.25</v>
      </c>
      <c r="D2159" s="68">
        <v>0.25</v>
      </c>
      <c r="E2159" s="68">
        <v>0.35</v>
      </c>
      <c r="F2159" s="68">
        <v>0</v>
      </c>
      <c r="G2159" s="62">
        <v>0.15</v>
      </c>
      <c r="H2159" s="44">
        <v>1</v>
      </c>
    </row>
    <row r="2160" spans="1:8" s="1" customFormat="1" ht="13.5" customHeight="1">
      <c r="A2160" s="144"/>
      <c r="B2160" s="147" t="s">
        <v>9</v>
      </c>
      <c r="C2160" s="61">
        <v>2</v>
      </c>
      <c r="D2160" s="67">
        <v>5</v>
      </c>
      <c r="E2160" s="67">
        <v>7</v>
      </c>
      <c r="F2160" s="67">
        <v>0</v>
      </c>
      <c r="G2160" s="61">
        <v>3</v>
      </c>
      <c r="H2160" s="41">
        <v>17</v>
      </c>
    </row>
    <row r="2161" spans="1:8" s="1" customFormat="1" ht="13.5" customHeight="1">
      <c r="A2161" s="144"/>
      <c r="B2161" s="147"/>
      <c r="C2161" s="63">
        <v>0.11764705882352942</v>
      </c>
      <c r="D2161" s="69">
        <v>0.29411764705882354</v>
      </c>
      <c r="E2161" s="69">
        <v>0.41176470588235298</v>
      </c>
      <c r="F2161" s="69">
        <v>0</v>
      </c>
      <c r="G2161" s="63">
        <v>0.17647058823529413</v>
      </c>
      <c r="H2161" s="42">
        <v>1</v>
      </c>
    </row>
    <row r="2162" spans="1:8" s="1" customFormat="1" ht="13.5" customHeight="1">
      <c r="A2162" s="144"/>
      <c r="B2162" s="145" t="s">
        <v>10</v>
      </c>
      <c r="C2162" s="64">
        <v>1</v>
      </c>
      <c r="D2162" s="70">
        <v>5</v>
      </c>
      <c r="E2162" s="70">
        <v>2</v>
      </c>
      <c r="F2162" s="70">
        <v>0</v>
      </c>
      <c r="G2162" s="64">
        <v>1</v>
      </c>
      <c r="H2162" s="43">
        <v>9</v>
      </c>
    </row>
    <row r="2163" spans="1:8" s="1" customFormat="1" ht="13.5" customHeight="1">
      <c r="A2163" s="144"/>
      <c r="B2163" s="202"/>
      <c r="C2163" s="63">
        <v>0.1111111111111111</v>
      </c>
      <c r="D2163" s="69">
        <v>0.55555555555555558</v>
      </c>
      <c r="E2163" s="69">
        <v>0.22222222222222221</v>
      </c>
      <c r="F2163" s="69">
        <v>0</v>
      </c>
      <c r="G2163" s="63">
        <v>0.1111111111111111</v>
      </c>
      <c r="H2163" s="42">
        <v>1</v>
      </c>
    </row>
    <row r="2164" spans="1:8" s="1" customFormat="1" ht="13.5" customHeight="1">
      <c r="A2164" s="170" t="s">
        <v>1</v>
      </c>
      <c r="B2164" s="140"/>
      <c r="C2164" s="65">
        <v>16</v>
      </c>
      <c r="D2164" s="71">
        <v>43</v>
      </c>
      <c r="E2164" s="71">
        <v>32</v>
      </c>
      <c r="F2164" s="71">
        <v>3</v>
      </c>
      <c r="G2164" s="65">
        <v>17</v>
      </c>
      <c r="H2164" s="23">
        <v>111</v>
      </c>
    </row>
    <row r="2165" spans="1:8" s="1" customFormat="1" ht="13.5" customHeight="1">
      <c r="A2165" s="141"/>
      <c r="B2165" s="142"/>
      <c r="C2165" s="66">
        <v>0.14414414414414414</v>
      </c>
      <c r="D2165" s="72">
        <v>0.38738738738738737</v>
      </c>
      <c r="E2165" s="72">
        <v>0.28828828828828829</v>
      </c>
      <c r="F2165" s="72">
        <v>2.7027027027027025E-2</v>
      </c>
      <c r="G2165" s="66">
        <v>0.15315315315315314</v>
      </c>
      <c r="H2165" s="24">
        <v>1</v>
      </c>
    </row>
    <row r="2166" spans="1:8" s="1" customFormat="1" ht="8.25" customHeight="1">
      <c r="A2166" s="100"/>
      <c r="B2166" s="100"/>
      <c r="C2166" s="63"/>
      <c r="D2166" s="63"/>
      <c r="E2166" s="63"/>
      <c r="F2166" s="63"/>
      <c r="G2166" s="63"/>
      <c r="H2166" s="63"/>
    </row>
    <row r="2167" spans="1:8" s="1" customFormat="1" ht="13.5" customHeight="1"/>
    <row r="2168" spans="1:8" s="1" customFormat="1" ht="13.5" customHeight="1"/>
    <row r="2169" spans="1:8" s="1" customFormat="1" ht="13.5" customHeight="1"/>
    <row r="2170" spans="1:8" s="1" customFormat="1" ht="13.5" customHeight="1"/>
    <row r="2171" spans="1:8" s="1" customFormat="1" ht="13.5" customHeight="1"/>
    <row r="2172" spans="1:8" s="1" customFormat="1" ht="13.5" customHeight="1"/>
    <row r="2173" spans="1:8" s="1" customFormat="1" ht="13.5" customHeight="1"/>
    <row r="2174" spans="1:8" s="1" customFormat="1" ht="13.5" customHeight="1"/>
    <row r="2175" spans="1:8" s="1" customFormat="1" ht="13.5" customHeight="1"/>
    <row r="2176" spans="1:8" s="1" customFormat="1" ht="13.5" customHeight="1"/>
    <row r="2177" spans="1:8" s="1" customFormat="1" ht="13.5" customHeight="1"/>
    <row r="2178" spans="1:8" s="1" customFormat="1" ht="13.5" customHeight="1"/>
    <row r="2179" spans="1:8" s="1" customFormat="1" ht="13.5" customHeight="1"/>
    <row r="2180" spans="1:8" s="1" customFormat="1" ht="13.5" customHeight="1"/>
    <row r="2181" spans="1:8" s="1" customFormat="1" ht="19.5" customHeight="1">
      <c r="A2181" s="185" t="s">
        <v>279</v>
      </c>
      <c r="B2181" s="186"/>
      <c r="C2181" s="186"/>
      <c r="D2181" s="186"/>
      <c r="E2181" s="186"/>
      <c r="F2181" s="186"/>
      <c r="G2181" s="186"/>
      <c r="H2181" s="186"/>
    </row>
    <row r="2182" spans="1:8" s="1" customFormat="1" ht="13.5" customHeight="1" thickBot="1">
      <c r="A2182" s="135" t="s">
        <v>0</v>
      </c>
      <c r="B2182" s="136"/>
      <c r="C2182" s="204" t="s">
        <v>265</v>
      </c>
      <c r="D2182" s="205"/>
      <c r="E2182" s="205"/>
      <c r="F2182" s="205"/>
      <c r="G2182" s="206"/>
      <c r="H2182" s="171" t="s">
        <v>1</v>
      </c>
    </row>
    <row r="2183" spans="1:8" s="1" customFormat="1" ht="13.5" customHeight="1">
      <c r="A2183" s="137"/>
      <c r="B2183" s="138"/>
      <c r="C2183" s="122" t="s">
        <v>50</v>
      </c>
      <c r="D2183" s="123" t="s">
        <v>51</v>
      </c>
      <c r="E2183" s="123" t="s">
        <v>52</v>
      </c>
      <c r="F2183" s="123" t="s">
        <v>218</v>
      </c>
      <c r="G2183" s="122" t="s">
        <v>4</v>
      </c>
      <c r="H2183" s="172"/>
    </row>
    <row r="2184" spans="1:8" s="1" customFormat="1" ht="13.5" customHeight="1">
      <c r="A2184" s="143" t="s">
        <v>5</v>
      </c>
      <c r="B2184" s="179" t="s">
        <v>6</v>
      </c>
      <c r="C2184" s="61">
        <v>5</v>
      </c>
      <c r="D2184" s="67">
        <v>9</v>
      </c>
      <c r="E2184" s="67">
        <v>72</v>
      </c>
      <c r="F2184" s="67">
        <v>113</v>
      </c>
      <c r="G2184" s="61">
        <v>9</v>
      </c>
      <c r="H2184" s="41">
        <v>208</v>
      </c>
    </row>
    <row r="2185" spans="1:8" s="1" customFormat="1" ht="13.5" customHeight="1">
      <c r="A2185" s="144"/>
      <c r="B2185" s="146"/>
      <c r="C2185" s="25">
        <f>C2184/H2184</f>
        <v>2.403846153846154E-2</v>
      </c>
      <c r="D2185" s="26">
        <f>D2184/H2184</f>
        <v>4.3269230769230768E-2</v>
      </c>
      <c r="E2185" s="26">
        <f>E2184/H2184</f>
        <v>0.34615384615384615</v>
      </c>
      <c r="F2185" s="26">
        <f>F2184/H2184</f>
        <v>0.54326923076923073</v>
      </c>
      <c r="G2185" s="37">
        <f>G2184/H2184</f>
        <v>4.3269230769230768E-2</v>
      </c>
      <c r="H2185" s="44">
        <v>1</v>
      </c>
    </row>
    <row r="2186" spans="1:8" s="1" customFormat="1" ht="13.5" customHeight="1">
      <c r="A2186" s="144"/>
      <c r="B2186" s="147" t="s">
        <v>7</v>
      </c>
      <c r="C2186" s="61">
        <v>3</v>
      </c>
      <c r="D2186" s="67">
        <v>40</v>
      </c>
      <c r="E2186" s="67">
        <v>162</v>
      </c>
      <c r="F2186" s="67">
        <v>168</v>
      </c>
      <c r="G2186" s="61">
        <v>17</v>
      </c>
      <c r="H2186" s="41">
        <v>390</v>
      </c>
    </row>
    <row r="2187" spans="1:8" s="1" customFormat="1" ht="13.5" customHeight="1">
      <c r="A2187" s="144"/>
      <c r="B2187" s="147"/>
      <c r="C2187" s="25">
        <f>C2186/H2186</f>
        <v>7.6923076923076927E-3</v>
      </c>
      <c r="D2187" s="26">
        <f>D2186/H2186</f>
        <v>0.10256410256410256</v>
      </c>
      <c r="E2187" s="26">
        <f>E2186/H2186</f>
        <v>0.41538461538461541</v>
      </c>
      <c r="F2187" s="26">
        <f>F2186/H2186</f>
        <v>0.43076923076923079</v>
      </c>
      <c r="G2187" s="37">
        <f>G2186/H2186</f>
        <v>4.3589743589743588E-2</v>
      </c>
      <c r="H2187" s="42">
        <v>1</v>
      </c>
    </row>
    <row r="2188" spans="1:8" s="1" customFormat="1" ht="13.5" customHeight="1">
      <c r="A2188" s="144"/>
      <c r="B2188" s="145" t="s">
        <v>8</v>
      </c>
      <c r="C2188" s="64">
        <v>7</v>
      </c>
      <c r="D2188" s="70">
        <v>22</v>
      </c>
      <c r="E2188" s="70">
        <v>69</v>
      </c>
      <c r="F2188" s="70">
        <v>47</v>
      </c>
      <c r="G2188" s="64">
        <v>7</v>
      </c>
      <c r="H2188" s="43">
        <v>152</v>
      </c>
    </row>
    <row r="2189" spans="1:8" s="1" customFormat="1" ht="13.5" customHeight="1">
      <c r="A2189" s="144"/>
      <c r="B2189" s="146"/>
      <c r="C2189" s="62">
        <v>4.6052631578947373E-2</v>
      </c>
      <c r="D2189" s="68">
        <v>0.14473684210526316</v>
      </c>
      <c r="E2189" s="68">
        <v>0.4539473684210526</v>
      </c>
      <c r="F2189" s="68">
        <v>0.30921052631578949</v>
      </c>
      <c r="G2189" s="62">
        <v>4.6052631578947373E-2</v>
      </c>
      <c r="H2189" s="44">
        <v>1</v>
      </c>
    </row>
    <row r="2190" spans="1:8" s="1" customFormat="1" ht="13.5" customHeight="1">
      <c r="A2190" s="144"/>
      <c r="B2190" s="147" t="s">
        <v>9</v>
      </c>
      <c r="C2190" s="61">
        <v>6</v>
      </c>
      <c r="D2190" s="67">
        <v>17</v>
      </c>
      <c r="E2190" s="67">
        <v>60</v>
      </c>
      <c r="F2190" s="67">
        <v>34</v>
      </c>
      <c r="G2190" s="61">
        <v>11</v>
      </c>
      <c r="H2190" s="41">
        <v>128</v>
      </c>
    </row>
    <row r="2191" spans="1:8" s="1" customFormat="1" ht="13.5" customHeight="1">
      <c r="A2191" s="144"/>
      <c r="B2191" s="147"/>
      <c r="C2191" s="63">
        <v>4.6875E-2</v>
      </c>
      <c r="D2191" s="69">
        <v>0.1328125</v>
      </c>
      <c r="E2191" s="69">
        <v>0.46875</v>
      </c>
      <c r="F2191" s="69">
        <v>0.265625</v>
      </c>
      <c r="G2191" s="63">
        <v>8.59375E-2</v>
      </c>
      <c r="H2191" s="42">
        <v>1</v>
      </c>
    </row>
    <row r="2192" spans="1:8" s="1" customFormat="1" ht="13.5" customHeight="1">
      <c r="A2192" s="144"/>
      <c r="B2192" s="145" t="s">
        <v>10</v>
      </c>
      <c r="C2192" s="64">
        <v>2</v>
      </c>
      <c r="D2192" s="70">
        <v>7</v>
      </c>
      <c r="E2192" s="70">
        <v>22</v>
      </c>
      <c r="F2192" s="70">
        <v>14</v>
      </c>
      <c r="G2192" s="64">
        <v>9</v>
      </c>
      <c r="H2192" s="43">
        <v>54</v>
      </c>
    </row>
    <row r="2193" spans="1:8" s="1" customFormat="1" ht="13.5" customHeight="1">
      <c r="A2193" s="144"/>
      <c r="B2193" s="202"/>
      <c r="C2193" s="63">
        <v>3.7037037037037035E-2</v>
      </c>
      <c r="D2193" s="69">
        <v>0.12962962962962965</v>
      </c>
      <c r="E2193" s="69">
        <v>0.40740740740740738</v>
      </c>
      <c r="F2193" s="69">
        <v>0.2592592592592593</v>
      </c>
      <c r="G2193" s="63">
        <v>0.16666666666666669</v>
      </c>
      <c r="H2193" s="42">
        <v>1</v>
      </c>
    </row>
    <row r="2194" spans="1:8" s="1" customFormat="1" ht="13.5" customHeight="1">
      <c r="A2194" s="170" t="s">
        <v>1</v>
      </c>
      <c r="B2194" s="140"/>
      <c r="C2194" s="14">
        <f>C2184+C2186+C2188+C2190+C2192</f>
        <v>23</v>
      </c>
      <c r="D2194" s="15">
        <f>D2184+D2186+D2188+D2190+D2192</f>
        <v>95</v>
      </c>
      <c r="E2194" s="15">
        <f>E2184+E2186+E2188+E2190+E2192</f>
        <v>385</v>
      </c>
      <c r="F2194" s="15">
        <f>F2184+F2186+F2188+F2190+F2192</f>
        <v>376</v>
      </c>
      <c r="G2194" s="15">
        <f>G2184+G2186+G2188+G2190+G2192</f>
        <v>53</v>
      </c>
      <c r="H2194" s="23">
        <f>SUM(C2194:G2194)</f>
        <v>932</v>
      </c>
    </row>
    <row r="2195" spans="1:8" s="1" customFormat="1" ht="13.5" customHeight="1">
      <c r="A2195" s="141"/>
      <c r="B2195" s="142"/>
      <c r="C2195" s="17">
        <f>C2194/H2194</f>
        <v>2.4678111587982832E-2</v>
      </c>
      <c r="D2195" s="18">
        <f>D2194/H2194</f>
        <v>0.10193133047210301</v>
      </c>
      <c r="E2195" s="18">
        <f>E2194/H2194</f>
        <v>0.41309012875536483</v>
      </c>
      <c r="F2195" s="72">
        <f>F2194/H2194</f>
        <v>0.40343347639484978</v>
      </c>
      <c r="G2195" s="66">
        <f>G2194/H2194</f>
        <v>5.6866952789699568E-2</v>
      </c>
      <c r="H2195" s="24">
        <v>1</v>
      </c>
    </row>
    <row r="2196" spans="1:8" s="1" customFormat="1" ht="8.25" customHeight="1">
      <c r="A2196" s="100"/>
      <c r="B2196" s="100"/>
      <c r="C2196" s="63"/>
      <c r="D2196" s="63"/>
      <c r="E2196" s="63"/>
      <c r="F2196" s="63"/>
      <c r="G2196" s="63"/>
      <c r="H2196" s="63"/>
    </row>
    <row r="2197" spans="1:8" s="1" customFormat="1" ht="13.5" customHeight="1"/>
    <row r="2198" spans="1:8" s="1" customFormat="1" ht="13.5" customHeight="1"/>
    <row r="2199" spans="1:8" s="1" customFormat="1" ht="13.5" customHeight="1"/>
    <row r="2200" spans="1:8" s="1" customFormat="1" ht="13.5" customHeight="1"/>
    <row r="2201" spans="1:8" s="1" customFormat="1" ht="13.5" customHeight="1"/>
    <row r="2202" spans="1:8" s="1" customFormat="1" ht="13.5" customHeight="1"/>
    <row r="2203" spans="1:8" s="1" customFormat="1" ht="13.5" customHeight="1"/>
    <row r="2204" spans="1:8" s="1" customFormat="1" ht="13.5" customHeight="1"/>
    <row r="2205" spans="1:8" s="1" customFormat="1" ht="13.5" customHeight="1"/>
    <row r="2206" spans="1:8" s="1" customFormat="1" ht="13.5" customHeight="1"/>
    <row r="2207" spans="1:8" s="1" customFormat="1" ht="13.5" customHeight="1"/>
    <row r="2208" spans="1:8" s="1" customFormat="1" ht="13.5" customHeight="1"/>
    <row r="2209" spans="1:8" s="1" customFormat="1" ht="25.5" customHeight="1">
      <c r="A2209" s="185" t="s">
        <v>280</v>
      </c>
      <c r="B2209" s="186"/>
      <c r="C2209" s="186"/>
      <c r="D2209" s="186"/>
      <c r="E2209" s="186"/>
      <c r="F2209" s="186"/>
      <c r="G2209" s="186"/>
      <c r="H2209" s="186"/>
    </row>
    <row r="2210" spans="1:8" s="1" customFormat="1" ht="13.5" customHeight="1" thickBot="1">
      <c r="A2210" s="135" t="s">
        <v>0</v>
      </c>
      <c r="B2210" s="136"/>
      <c r="C2210" s="199" t="s">
        <v>266</v>
      </c>
      <c r="D2210" s="200"/>
      <c r="E2210" s="200"/>
      <c r="F2210" s="200"/>
      <c r="G2210" s="201"/>
      <c r="H2210" s="171" t="s">
        <v>1</v>
      </c>
    </row>
    <row r="2211" spans="1:8" s="1" customFormat="1" ht="44.25" customHeight="1">
      <c r="A2211" s="137"/>
      <c r="B2211" s="138"/>
      <c r="C2211" s="114" t="s">
        <v>53</v>
      </c>
      <c r="D2211" s="115" t="s">
        <v>54</v>
      </c>
      <c r="E2211" s="115" t="s">
        <v>55</v>
      </c>
      <c r="F2211" s="115" t="s">
        <v>267</v>
      </c>
      <c r="G2211" s="114" t="s">
        <v>250</v>
      </c>
      <c r="H2211" s="172"/>
    </row>
    <row r="2212" spans="1:8" s="1" customFormat="1" ht="13.5" customHeight="1">
      <c r="A2212" s="143" t="s">
        <v>5</v>
      </c>
      <c r="B2212" s="179" t="s">
        <v>6</v>
      </c>
      <c r="C2212" s="61">
        <v>4</v>
      </c>
      <c r="D2212" s="67">
        <v>4</v>
      </c>
      <c r="E2212" s="67">
        <v>93</v>
      </c>
      <c r="F2212" s="67">
        <v>103</v>
      </c>
      <c r="G2212" s="61">
        <v>4</v>
      </c>
      <c r="H2212" s="41">
        <v>208</v>
      </c>
    </row>
    <row r="2213" spans="1:8" s="1" customFormat="1" ht="13.5" customHeight="1">
      <c r="A2213" s="144"/>
      <c r="B2213" s="146"/>
      <c r="C2213" s="25">
        <f>C2212/H2212</f>
        <v>1.9230769230769232E-2</v>
      </c>
      <c r="D2213" s="26">
        <f>D2212/H2212</f>
        <v>1.9230769230769232E-2</v>
      </c>
      <c r="E2213" s="26">
        <f>E2212/H2212</f>
        <v>0.44711538461538464</v>
      </c>
      <c r="F2213" s="26">
        <f>F2212/H2212</f>
        <v>0.49519230769230771</v>
      </c>
      <c r="G2213" s="37">
        <f>G2212/H2212</f>
        <v>1.9230769230769232E-2</v>
      </c>
      <c r="H2213" s="44">
        <v>1</v>
      </c>
    </row>
    <row r="2214" spans="1:8" s="1" customFormat="1" ht="13.5" customHeight="1">
      <c r="A2214" s="144"/>
      <c r="B2214" s="147" t="s">
        <v>7</v>
      </c>
      <c r="C2214" s="61">
        <v>13</v>
      </c>
      <c r="D2214" s="67">
        <v>20</v>
      </c>
      <c r="E2214" s="67">
        <v>194</v>
      </c>
      <c r="F2214" s="67">
        <v>155</v>
      </c>
      <c r="G2214" s="61">
        <v>8</v>
      </c>
      <c r="H2214" s="41">
        <v>390</v>
      </c>
    </row>
    <row r="2215" spans="1:8" s="1" customFormat="1" ht="13.5" customHeight="1">
      <c r="A2215" s="144"/>
      <c r="B2215" s="147"/>
      <c r="C2215" s="25">
        <f>C2214/H2214</f>
        <v>3.3333333333333333E-2</v>
      </c>
      <c r="D2215" s="26">
        <f>D2214/H2214</f>
        <v>5.128205128205128E-2</v>
      </c>
      <c r="E2215" s="26">
        <f>E2214/H2214</f>
        <v>0.49743589743589745</v>
      </c>
      <c r="F2215" s="26">
        <f>F2214/H2214</f>
        <v>0.39743589743589741</v>
      </c>
      <c r="G2215" s="37">
        <f>G2214/H2214</f>
        <v>2.0512820512820513E-2</v>
      </c>
      <c r="H2215" s="42">
        <v>1</v>
      </c>
    </row>
    <row r="2216" spans="1:8" s="1" customFormat="1" ht="13.5" customHeight="1">
      <c r="A2216" s="144"/>
      <c r="B2216" s="145" t="s">
        <v>8</v>
      </c>
      <c r="C2216" s="64">
        <v>5</v>
      </c>
      <c r="D2216" s="70">
        <v>6</v>
      </c>
      <c r="E2216" s="70">
        <v>86</v>
      </c>
      <c r="F2216" s="70">
        <v>51</v>
      </c>
      <c r="G2216" s="64">
        <v>4</v>
      </c>
      <c r="H2216" s="43">
        <v>152</v>
      </c>
    </row>
    <row r="2217" spans="1:8" s="1" customFormat="1" ht="13.5" customHeight="1">
      <c r="A2217" s="144"/>
      <c r="B2217" s="146"/>
      <c r="C2217" s="62">
        <v>3.2894736842105261E-2</v>
      </c>
      <c r="D2217" s="68">
        <v>3.9473684210526314E-2</v>
      </c>
      <c r="E2217" s="68">
        <v>0.56578947368421051</v>
      </c>
      <c r="F2217" s="68">
        <v>0.33552631578947367</v>
      </c>
      <c r="G2217" s="62">
        <v>2.6315789473684213E-2</v>
      </c>
      <c r="H2217" s="44">
        <v>1</v>
      </c>
    </row>
    <row r="2218" spans="1:8" s="1" customFormat="1" ht="13.5" customHeight="1">
      <c r="A2218" s="144"/>
      <c r="B2218" s="147" t="s">
        <v>9</v>
      </c>
      <c r="C2218" s="61">
        <v>10</v>
      </c>
      <c r="D2218" s="67">
        <v>7</v>
      </c>
      <c r="E2218" s="67">
        <v>53</v>
      </c>
      <c r="F2218" s="67">
        <v>51</v>
      </c>
      <c r="G2218" s="61">
        <v>7</v>
      </c>
      <c r="H2218" s="41">
        <v>128</v>
      </c>
    </row>
    <row r="2219" spans="1:8" s="1" customFormat="1" ht="13.5" customHeight="1">
      <c r="A2219" s="144"/>
      <c r="B2219" s="147"/>
      <c r="C2219" s="63">
        <v>7.8125E-2</v>
      </c>
      <c r="D2219" s="69">
        <v>5.46875E-2</v>
      </c>
      <c r="E2219" s="69">
        <v>0.4140625</v>
      </c>
      <c r="F2219" s="69">
        <v>0.3984375</v>
      </c>
      <c r="G2219" s="63">
        <v>5.46875E-2</v>
      </c>
      <c r="H2219" s="42">
        <v>1</v>
      </c>
    </row>
    <row r="2220" spans="1:8" s="1" customFormat="1" ht="13.5" customHeight="1">
      <c r="A2220" s="144"/>
      <c r="B2220" s="145" t="s">
        <v>10</v>
      </c>
      <c r="C2220" s="64">
        <v>7</v>
      </c>
      <c r="D2220" s="70">
        <v>3</v>
      </c>
      <c r="E2220" s="70">
        <v>22</v>
      </c>
      <c r="F2220" s="70">
        <v>18</v>
      </c>
      <c r="G2220" s="64">
        <v>4</v>
      </c>
      <c r="H2220" s="43">
        <v>54</v>
      </c>
    </row>
    <row r="2221" spans="1:8" s="1" customFormat="1" ht="13.5" customHeight="1">
      <c r="A2221" s="144"/>
      <c r="B2221" s="202"/>
      <c r="C2221" s="63">
        <v>0.12962962962962965</v>
      </c>
      <c r="D2221" s="69">
        <v>5.5555555555555552E-2</v>
      </c>
      <c r="E2221" s="69">
        <v>0.40740740740740738</v>
      </c>
      <c r="F2221" s="69">
        <v>0.33333333333333337</v>
      </c>
      <c r="G2221" s="63">
        <v>7.407407407407407E-2</v>
      </c>
      <c r="H2221" s="42">
        <v>1</v>
      </c>
    </row>
    <row r="2222" spans="1:8" s="1" customFormat="1" ht="13.5" customHeight="1">
      <c r="A2222" s="170" t="s">
        <v>1</v>
      </c>
      <c r="B2222" s="140"/>
      <c r="C2222" s="14">
        <f>C2212+C2214+C2216+C2218+C2220</f>
        <v>39</v>
      </c>
      <c r="D2222" s="15">
        <f>D2212+D2214+D2216+D2218+D2220</f>
        <v>40</v>
      </c>
      <c r="E2222" s="15">
        <f>E2212+E2214+E2216+E2218+E2220</f>
        <v>448</v>
      </c>
      <c r="F2222" s="15">
        <f>F2212+F2214+F2216+F2218+F2220</f>
        <v>378</v>
      </c>
      <c r="G2222" s="15">
        <f>G2212+G2214+G2216+G2218+G2220</f>
        <v>27</v>
      </c>
      <c r="H2222" s="23">
        <f>SUM(C2222:G2222)</f>
        <v>932</v>
      </c>
    </row>
    <row r="2223" spans="1:8" s="1" customFormat="1" ht="13.5" customHeight="1">
      <c r="A2223" s="141"/>
      <c r="B2223" s="142"/>
      <c r="C2223" s="17">
        <f>C2222/H2222</f>
        <v>4.1845493562231759E-2</v>
      </c>
      <c r="D2223" s="18">
        <f>D2222/H2222</f>
        <v>4.2918454935622317E-2</v>
      </c>
      <c r="E2223" s="18">
        <f>E2222/H2222</f>
        <v>0.48068669527896996</v>
      </c>
      <c r="F2223" s="72">
        <f>F2222/H2222</f>
        <v>0.40557939914163088</v>
      </c>
      <c r="G2223" s="66">
        <f>G2222/H2222</f>
        <v>2.8969957081545063E-2</v>
      </c>
      <c r="H2223" s="24">
        <v>1</v>
      </c>
    </row>
    <row r="2224" spans="1:8" s="1" customFormat="1" ht="9" customHeight="1">
      <c r="A2224" s="100"/>
      <c r="B2224" s="100"/>
      <c r="C2224" s="63"/>
      <c r="D2224" s="63"/>
      <c r="E2224" s="63"/>
      <c r="F2224" s="63"/>
      <c r="G2224" s="63"/>
      <c r="H2224" s="63"/>
    </row>
    <row r="2225" spans="1:7" s="1" customFormat="1" ht="13.5" customHeight="1"/>
    <row r="2226" spans="1:7" s="1" customFormat="1" ht="13.5" customHeight="1"/>
    <row r="2227" spans="1:7" s="1" customFormat="1" ht="13.5" customHeight="1"/>
    <row r="2228" spans="1:7" s="1" customFormat="1" ht="13.5" customHeight="1"/>
    <row r="2229" spans="1:7" s="1" customFormat="1" ht="13.5" customHeight="1"/>
    <row r="2230" spans="1:7" s="1" customFormat="1" ht="13.5" customHeight="1"/>
    <row r="2231" spans="1:7" s="1" customFormat="1" ht="13.5" customHeight="1"/>
    <row r="2232" spans="1:7" s="1" customFormat="1" ht="13.5" customHeight="1"/>
    <row r="2233" spans="1:7" s="1" customFormat="1" ht="13.5" customHeight="1"/>
    <row r="2234" spans="1:7" s="1" customFormat="1" ht="13.5" customHeight="1"/>
    <row r="2235" spans="1:7" s="1" customFormat="1" ht="13.5" customHeight="1"/>
    <row r="2236" spans="1:7" s="1" customFormat="1" ht="13.5" customHeight="1"/>
    <row r="2237" spans="1:7" s="1" customFormat="1" ht="13.5" customHeight="1"/>
    <row r="2238" spans="1:7" s="1" customFormat="1" ht="23.25" customHeight="1">
      <c r="A2238" s="185" t="s">
        <v>207</v>
      </c>
      <c r="B2238" s="186"/>
      <c r="C2238" s="186"/>
      <c r="D2238" s="186"/>
      <c r="E2238" s="186"/>
      <c r="F2238" s="186"/>
      <c r="G2238" s="203"/>
    </row>
    <row r="2239" spans="1:7" s="1" customFormat="1" ht="13.5" customHeight="1" thickBot="1">
      <c r="A2239" s="135" t="s">
        <v>0</v>
      </c>
      <c r="B2239" s="136"/>
      <c r="C2239" s="187" t="s">
        <v>220</v>
      </c>
      <c r="D2239" s="188"/>
      <c r="E2239" s="189"/>
      <c r="F2239" s="171" t="s">
        <v>1</v>
      </c>
      <c r="G2239" s="84"/>
    </row>
    <row r="2240" spans="1:7" s="1" customFormat="1" ht="13.5" customHeight="1">
      <c r="A2240" s="137"/>
      <c r="B2240" s="138"/>
      <c r="C2240" s="104" t="s">
        <v>221</v>
      </c>
      <c r="D2240" s="105" t="s">
        <v>222</v>
      </c>
      <c r="E2240" s="20" t="s">
        <v>4</v>
      </c>
      <c r="F2240" s="172"/>
    </row>
    <row r="2241" spans="1:6" s="1" customFormat="1" ht="13.5" customHeight="1">
      <c r="A2241" s="143" t="s">
        <v>5</v>
      </c>
      <c r="B2241" s="129" t="s">
        <v>6</v>
      </c>
      <c r="C2241" s="14">
        <v>39</v>
      </c>
      <c r="D2241" s="15">
        <v>164</v>
      </c>
      <c r="E2241" s="21">
        <v>5</v>
      </c>
      <c r="F2241" s="23">
        <v>208</v>
      </c>
    </row>
    <row r="2242" spans="1:6" s="1" customFormat="1" ht="13.5" customHeight="1">
      <c r="A2242" s="144"/>
      <c r="B2242" s="130"/>
      <c r="C2242" s="25">
        <f>C2241/F2241</f>
        <v>0.1875</v>
      </c>
      <c r="D2242" s="26">
        <f>D2241/F2241</f>
        <v>0.78846153846153844</v>
      </c>
      <c r="E2242" s="27">
        <f>E2241/F2241</f>
        <v>2.403846153846154E-2</v>
      </c>
      <c r="F2242" s="28">
        <v>1</v>
      </c>
    </row>
    <row r="2243" spans="1:6" s="1" customFormat="1" ht="13.5" customHeight="1">
      <c r="A2243" s="144"/>
      <c r="B2243" s="130" t="s">
        <v>7</v>
      </c>
      <c r="C2243" s="29">
        <v>130</v>
      </c>
      <c r="D2243" s="30">
        <v>253</v>
      </c>
      <c r="E2243" s="31">
        <v>7</v>
      </c>
      <c r="F2243" s="32">
        <v>390</v>
      </c>
    </row>
    <row r="2244" spans="1:6" s="1" customFormat="1" ht="13.5" customHeight="1">
      <c r="A2244" s="144"/>
      <c r="B2244" s="130"/>
      <c r="C2244" s="25">
        <f>C2243/F2243</f>
        <v>0.33333333333333331</v>
      </c>
      <c r="D2244" s="26">
        <f>D2243/F2243</f>
        <v>0.64871794871794874</v>
      </c>
      <c r="E2244" s="27">
        <f>E2243/F2243</f>
        <v>1.7948717948717947E-2</v>
      </c>
      <c r="F2244" s="28">
        <v>1</v>
      </c>
    </row>
    <row r="2245" spans="1:6" s="1" customFormat="1" ht="13.5" customHeight="1">
      <c r="A2245" s="144"/>
      <c r="B2245" s="130" t="s">
        <v>8</v>
      </c>
      <c r="C2245" s="29">
        <v>99</v>
      </c>
      <c r="D2245" s="30">
        <v>51</v>
      </c>
      <c r="E2245" s="31">
        <v>2</v>
      </c>
      <c r="F2245" s="32">
        <v>152</v>
      </c>
    </row>
    <row r="2246" spans="1:6" s="1" customFormat="1" ht="13.5" customHeight="1">
      <c r="A2246" s="144"/>
      <c r="B2246" s="130"/>
      <c r="C2246" s="25">
        <v>0.65131578947368429</v>
      </c>
      <c r="D2246" s="26">
        <v>0.33552631578947367</v>
      </c>
      <c r="E2246" s="27">
        <v>1.3157894736842106E-2</v>
      </c>
      <c r="F2246" s="28">
        <v>1</v>
      </c>
    </row>
    <row r="2247" spans="1:6" s="1" customFormat="1" ht="13.5" customHeight="1">
      <c r="A2247" s="144"/>
      <c r="B2247" s="130" t="s">
        <v>9</v>
      </c>
      <c r="C2247" s="29">
        <v>102</v>
      </c>
      <c r="D2247" s="30">
        <v>22</v>
      </c>
      <c r="E2247" s="31">
        <v>4</v>
      </c>
      <c r="F2247" s="32">
        <v>128</v>
      </c>
    </row>
    <row r="2248" spans="1:6" s="1" customFormat="1" ht="13.5" customHeight="1">
      <c r="A2248" s="144"/>
      <c r="B2248" s="130"/>
      <c r="C2248" s="25">
        <v>0.796875</v>
      </c>
      <c r="D2248" s="26">
        <v>0.171875</v>
      </c>
      <c r="E2248" s="27">
        <v>3.125E-2</v>
      </c>
      <c r="F2248" s="28">
        <v>1</v>
      </c>
    </row>
    <row r="2249" spans="1:6" s="1" customFormat="1" ht="13.5" customHeight="1">
      <c r="A2249" s="144"/>
      <c r="B2249" s="130" t="s">
        <v>10</v>
      </c>
      <c r="C2249" s="29">
        <v>46</v>
      </c>
      <c r="D2249" s="30">
        <v>6</v>
      </c>
      <c r="E2249" s="31">
        <v>2</v>
      </c>
      <c r="F2249" s="32">
        <v>54</v>
      </c>
    </row>
    <row r="2250" spans="1:6" s="1" customFormat="1" ht="13.5" customHeight="1">
      <c r="A2250" s="144"/>
      <c r="B2250" s="131"/>
      <c r="C2250" s="17">
        <v>0.85185185185185186</v>
      </c>
      <c r="D2250" s="18">
        <v>0.1111111111111111</v>
      </c>
      <c r="E2250" s="22">
        <v>3.7037037037037035E-2</v>
      </c>
      <c r="F2250" s="24">
        <v>1</v>
      </c>
    </row>
    <row r="2251" spans="1:6" s="1" customFormat="1" ht="13.5" customHeight="1">
      <c r="A2251" s="170" t="s">
        <v>1</v>
      </c>
      <c r="B2251" s="183"/>
      <c r="C2251" s="14">
        <f>C2241+C2243+C2245+C2247+C2249</f>
        <v>416</v>
      </c>
      <c r="D2251" s="15">
        <f>D2241+D2243+D2245+D2247+D2249</f>
        <v>496</v>
      </c>
      <c r="E2251" s="15">
        <f>E2241+E2243+E2245+E2247+E2249</f>
        <v>20</v>
      </c>
      <c r="F2251" s="23">
        <f>SUM(C2251:E2251)</f>
        <v>932</v>
      </c>
    </row>
    <row r="2252" spans="1:6" s="1" customFormat="1" ht="13.5" customHeight="1">
      <c r="A2252" s="182"/>
      <c r="B2252" s="184"/>
      <c r="C2252" s="17">
        <f>C2251/F2251</f>
        <v>0.44635193133047213</v>
      </c>
      <c r="D2252" s="18">
        <f>D2251/F2251</f>
        <v>0.53218884120171672</v>
      </c>
      <c r="E2252" s="22">
        <f>E2251/F2251</f>
        <v>2.1459227467811159E-2</v>
      </c>
      <c r="F2252" s="24">
        <v>1</v>
      </c>
    </row>
    <row r="2253" spans="1:6" s="1" customFormat="1" ht="8.25" customHeight="1">
      <c r="A2253" s="99"/>
      <c r="B2253" s="99"/>
      <c r="C2253" s="63"/>
      <c r="D2253" s="63"/>
      <c r="E2253" s="63"/>
      <c r="F2253" s="63"/>
    </row>
    <row r="2254" spans="1:6" s="1" customFormat="1" ht="13.5" customHeight="1"/>
    <row r="2255" spans="1:6" s="1" customFormat="1" ht="13.5" customHeight="1"/>
    <row r="2256" spans="1:6" s="1" customFormat="1" ht="13.5" customHeight="1"/>
    <row r="2257" spans="1:7" s="1" customFormat="1" ht="13.5" customHeight="1"/>
    <row r="2258" spans="1:7" s="1" customFormat="1" ht="13.5" customHeight="1"/>
    <row r="2259" spans="1:7" s="1" customFormat="1" ht="13.5" customHeight="1"/>
    <row r="2260" spans="1:7" s="1" customFormat="1" ht="13.5" customHeight="1"/>
    <row r="2261" spans="1:7" s="1" customFormat="1" ht="13.5" customHeight="1"/>
    <row r="2262" spans="1:7" s="1" customFormat="1" ht="13.5" customHeight="1"/>
    <row r="2263" spans="1:7" s="1" customFormat="1" ht="13.5" customHeight="1"/>
    <row r="2264" spans="1:7" s="1" customFormat="1" ht="13.5" customHeight="1"/>
    <row r="2265" spans="1:7" s="1" customFormat="1" ht="13.5" customHeight="1"/>
    <row r="2266" spans="1:7" s="1" customFormat="1" ht="13.5" customHeight="1"/>
    <row r="2267" spans="1:7" s="1" customFormat="1" ht="24" customHeight="1">
      <c r="A2267" s="185" t="s">
        <v>281</v>
      </c>
      <c r="B2267" s="186"/>
      <c r="C2267" s="186"/>
      <c r="D2267" s="186"/>
      <c r="E2267" s="186"/>
      <c r="F2267" s="186"/>
      <c r="G2267" s="186"/>
    </row>
    <row r="2268" spans="1:7" s="1" customFormat="1" ht="13.5" customHeight="1" thickBot="1">
      <c r="A2268" s="135" t="s">
        <v>0</v>
      </c>
      <c r="B2268" s="136"/>
      <c r="C2268" s="190" t="s">
        <v>268</v>
      </c>
      <c r="D2268" s="191"/>
      <c r="E2268" s="191"/>
      <c r="F2268" s="192"/>
      <c r="G2268" s="171" t="s">
        <v>1</v>
      </c>
    </row>
    <row r="2269" spans="1:7" s="1" customFormat="1" ht="13.5" customHeight="1">
      <c r="A2269" s="137"/>
      <c r="B2269" s="138"/>
      <c r="C2269" s="124" t="s">
        <v>269</v>
      </c>
      <c r="D2269" s="125" t="s">
        <v>270</v>
      </c>
      <c r="E2269" s="125" t="s">
        <v>223</v>
      </c>
      <c r="F2269" s="126" t="s">
        <v>250</v>
      </c>
      <c r="G2269" s="193"/>
    </row>
    <row r="2270" spans="1:7" s="1" customFormat="1" ht="13.5" customHeight="1">
      <c r="A2270" s="170" t="s">
        <v>5</v>
      </c>
      <c r="B2270" s="179" t="s">
        <v>6</v>
      </c>
      <c r="C2270" s="14">
        <v>1</v>
      </c>
      <c r="D2270" s="15">
        <v>34</v>
      </c>
      <c r="E2270" s="15">
        <v>5</v>
      </c>
      <c r="F2270" s="16">
        <v>1</v>
      </c>
      <c r="G2270" s="23">
        <v>41</v>
      </c>
    </row>
    <row r="2271" spans="1:7" s="1" customFormat="1" ht="13.5" customHeight="1">
      <c r="A2271" s="181"/>
      <c r="B2271" s="180"/>
      <c r="C2271" s="25">
        <v>2.4390243902439025E-2</v>
      </c>
      <c r="D2271" s="26">
        <v>0.82926829268292679</v>
      </c>
      <c r="E2271" s="26">
        <v>0.12195121951219512</v>
      </c>
      <c r="F2271" s="37">
        <v>2.4390243902439025E-2</v>
      </c>
      <c r="G2271" s="28">
        <v>1</v>
      </c>
    </row>
    <row r="2272" spans="1:7" s="1" customFormat="1" ht="13.5" customHeight="1">
      <c r="A2272" s="181"/>
      <c r="B2272" s="194" t="s">
        <v>7</v>
      </c>
      <c r="C2272" s="45">
        <v>2</v>
      </c>
      <c r="D2272" s="46">
        <v>95</v>
      </c>
      <c r="E2272" s="46">
        <v>31</v>
      </c>
      <c r="F2272" s="47">
        <v>7</v>
      </c>
      <c r="G2272" s="41">
        <v>135</v>
      </c>
    </row>
    <row r="2273" spans="1:7" s="1" customFormat="1" ht="13.5" customHeight="1">
      <c r="A2273" s="181"/>
      <c r="B2273" s="133"/>
      <c r="C2273" s="48">
        <v>1.4814814814814814E-2</v>
      </c>
      <c r="D2273" s="49">
        <v>0.70370370370370372</v>
      </c>
      <c r="E2273" s="49">
        <v>0.22962962962962963</v>
      </c>
      <c r="F2273" s="50">
        <v>5.185185185185185E-2</v>
      </c>
      <c r="G2273" s="42">
        <v>1</v>
      </c>
    </row>
    <row r="2274" spans="1:7" s="1" customFormat="1" ht="13.5" customHeight="1">
      <c r="A2274" s="181"/>
      <c r="B2274" s="132" t="s">
        <v>8</v>
      </c>
      <c r="C2274" s="51">
        <v>1</v>
      </c>
      <c r="D2274" s="52">
        <v>71</v>
      </c>
      <c r="E2274" s="52">
        <v>23</v>
      </c>
      <c r="F2274" s="53">
        <v>5</v>
      </c>
      <c r="G2274" s="43">
        <v>100</v>
      </c>
    </row>
    <row r="2275" spans="1:7" s="1" customFormat="1" ht="13.5" customHeight="1">
      <c r="A2275" s="181"/>
      <c r="B2275" s="133"/>
      <c r="C2275" s="54">
        <v>0.01</v>
      </c>
      <c r="D2275" s="55">
        <v>0.71</v>
      </c>
      <c r="E2275" s="55">
        <v>0.23</v>
      </c>
      <c r="F2275" s="56">
        <v>0.05</v>
      </c>
      <c r="G2275" s="44">
        <v>1</v>
      </c>
    </row>
    <row r="2276" spans="1:7" s="1" customFormat="1" ht="13.5" customHeight="1">
      <c r="A2276" s="181"/>
      <c r="B2276" s="132" t="s">
        <v>9</v>
      </c>
      <c r="C2276" s="51">
        <v>4</v>
      </c>
      <c r="D2276" s="52">
        <v>66</v>
      </c>
      <c r="E2276" s="52">
        <v>31</v>
      </c>
      <c r="F2276" s="53">
        <v>2</v>
      </c>
      <c r="G2276" s="43">
        <v>103</v>
      </c>
    </row>
    <row r="2277" spans="1:7" s="1" customFormat="1" ht="13.5" customHeight="1">
      <c r="A2277" s="181"/>
      <c r="B2277" s="133"/>
      <c r="C2277" s="54">
        <v>3.8834951456310683E-2</v>
      </c>
      <c r="D2277" s="55">
        <v>0.64077669902912615</v>
      </c>
      <c r="E2277" s="55">
        <v>0.30097087378640774</v>
      </c>
      <c r="F2277" s="56">
        <v>1.9417475728155342E-2</v>
      </c>
      <c r="G2277" s="44">
        <v>1</v>
      </c>
    </row>
    <row r="2278" spans="1:7" s="1" customFormat="1" ht="13.5" customHeight="1">
      <c r="A2278" s="181"/>
      <c r="B2278" s="132" t="s">
        <v>10</v>
      </c>
      <c r="C2278" s="45">
        <v>1</v>
      </c>
      <c r="D2278" s="46">
        <v>35</v>
      </c>
      <c r="E2278" s="46">
        <v>9</v>
      </c>
      <c r="F2278" s="47">
        <v>2</v>
      </c>
      <c r="G2278" s="41">
        <v>47</v>
      </c>
    </row>
    <row r="2279" spans="1:7" s="1" customFormat="1" ht="13.5" customHeight="1">
      <c r="A2279" s="182"/>
      <c r="B2279" s="195"/>
      <c r="C2279" s="48">
        <v>2.1276595744680851E-2</v>
      </c>
      <c r="D2279" s="49">
        <v>0.74468085106382975</v>
      </c>
      <c r="E2279" s="49">
        <v>0.19148936170212769</v>
      </c>
      <c r="F2279" s="50">
        <v>4.2553191489361701E-2</v>
      </c>
      <c r="G2279" s="42">
        <v>1</v>
      </c>
    </row>
    <row r="2280" spans="1:7" s="1" customFormat="1" ht="13.5" customHeight="1">
      <c r="A2280" s="170" t="s">
        <v>1</v>
      </c>
      <c r="B2280" s="183"/>
      <c r="C2280" s="14">
        <v>9</v>
      </c>
      <c r="D2280" s="15">
        <v>301</v>
      </c>
      <c r="E2280" s="15">
        <v>99</v>
      </c>
      <c r="F2280" s="16">
        <v>17</v>
      </c>
      <c r="G2280" s="23">
        <v>426</v>
      </c>
    </row>
    <row r="2281" spans="1:7" s="1" customFormat="1" ht="13.5" customHeight="1">
      <c r="A2281" s="182"/>
      <c r="B2281" s="184"/>
      <c r="C2281" s="17">
        <v>2.1126760563380281E-2</v>
      </c>
      <c r="D2281" s="18">
        <v>0.70657276995305163</v>
      </c>
      <c r="E2281" s="18">
        <v>0.23239436619718309</v>
      </c>
      <c r="F2281" s="19">
        <v>3.9906103286384977E-2</v>
      </c>
      <c r="G2281" s="24">
        <v>1</v>
      </c>
    </row>
    <row r="2282" spans="1:7" s="1" customFormat="1" ht="8.25" customHeight="1">
      <c r="A2282" s="99"/>
      <c r="B2282" s="99"/>
      <c r="C2282" s="63"/>
      <c r="D2282" s="63"/>
      <c r="E2282" s="63"/>
      <c r="F2282" s="63"/>
      <c r="G2282" s="63"/>
    </row>
    <row r="2283" spans="1:7" s="1" customFormat="1" ht="13.5" customHeight="1"/>
    <row r="2284" spans="1:7" s="1" customFormat="1" ht="13.5" customHeight="1"/>
    <row r="2285" spans="1:7" s="1" customFormat="1" ht="13.5" customHeight="1"/>
    <row r="2286" spans="1:7" s="1" customFormat="1" ht="13.5" customHeight="1"/>
    <row r="2287" spans="1:7" s="1" customFormat="1" ht="13.5" customHeight="1"/>
    <row r="2288" spans="1:7" s="1" customFormat="1" ht="13.5" customHeight="1"/>
    <row r="2289" spans="1:8" s="1" customFormat="1" ht="13.5" customHeight="1"/>
    <row r="2290" spans="1:8" s="1" customFormat="1" ht="13.5" customHeight="1"/>
    <row r="2291" spans="1:8" s="1" customFormat="1" ht="13.5" customHeight="1"/>
    <row r="2292" spans="1:8" s="1" customFormat="1" ht="13.5" customHeight="1"/>
    <row r="2293" spans="1:8" s="1" customFormat="1" ht="13.5" customHeight="1"/>
    <row r="2294" spans="1:8" s="1" customFormat="1" ht="13.5" customHeight="1"/>
    <row r="2295" spans="1:8" s="1" customFormat="1" ht="13.5" customHeight="1"/>
    <row r="2296" spans="1:8" s="1" customFormat="1" ht="13.5" customHeight="1"/>
    <row r="2297" spans="1:8" s="1" customFormat="1" ht="21" customHeight="1">
      <c r="A2297" s="185" t="s">
        <v>208</v>
      </c>
      <c r="B2297" s="186"/>
      <c r="C2297" s="186"/>
      <c r="D2297" s="186"/>
      <c r="E2297" s="186"/>
      <c r="F2297" s="186"/>
      <c r="G2297" s="186"/>
      <c r="H2297" s="186"/>
    </row>
    <row r="2298" spans="1:8" s="1" customFormat="1" ht="13.5" customHeight="1" thickBot="1">
      <c r="A2298" s="74" t="s">
        <v>0</v>
      </c>
      <c r="B2298" s="75"/>
      <c r="C2298" s="196" t="s">
        <v>111</v>
      </c>
      <c r="D2298" s="197"/>
      <c r="E2298" s="197"/>
      <c r="F2298" s="197"/>
      <c r="G2298" s="198"/>
      <c r="H2298" s="171" t="s">
        <v>1</v>
      </c>
    </row>
    <row r="2299" spans="1:8" s="1" customFormat="1" ht="13.5" customHeight="1">
      <c r="A2299" s="76"/>
      <c r="B2299" s="77"/>
      <c r="C2299" s="127" t="s">
        <v>107</v>
      </c>
      <c r="D2299" s="128" t="s">
        <v>108</v>
      </c>
      <c r="E2299" s="128" t="s">
        <v>109</v>
      </c>
      <c r="F2299" s="128" t="s">
        <v>110</v>
      </c>
      <c r="G2299" s="126" t="s">
        <v>112</v>
      </c>
      <c r="H2299" s="193"/>
    </row>
    <row r="2300" spans="1:8" s="1" customFormat="1" ht="13.5" customHeight="1">
      <c r="A2300" s="170" t="s">
        <v>5</v>
      </c>
      <c r="B2300" s="129" t="s">
        <v>6</v>
      </c>
      <c r="C2300" s="14">
        <v>34</v>
      </c>
      <c r="D2300" s="15">
        <v>26</v>
      </c>
      <c r="E2300" s="15">
        <v>34</v>
      </c>
      <c r="F2300" s="15">
        <v>78</v>
      </c>
      <c r="G2300" s="65">
        <v>36</v>
      </c>
      <c r="H2300" s="23">
        <f>SUM(C2300:G2300)</f>
        <v>208</v>
      </c>
    </row>
    <row r="2301" spans="1:8" s="1" customFormat="1" ht="13.5" customHeight="1">
      <c r="A2301" s="181"/>
      <c r="B2301" s="130"/>
      <c r="C2301" s="25">
        <f>C2300/H2300</f>
        <v>0.16346153846153846</v>
      </c>
      <c r="D2301" s="26">
        <f>D2300/H2300</f>
        <v>0.125</v>
      </c>
      <c r="E2301" s="26">
        <f>E2300/H2300</f>
        <v>0.16346153846153846</v>
      </c>
      <c r="F2301" s="26">
        <f>F2300/H2300</f>
        <v>0.375</v>
      </c>
      <c r="G2301" s="85">
        <f>G2300/H2300</f>
        <v>0.17307692307692307</v>
      </c>
      <c r="H2301" s="28">
        <v>1</v>
      </c>
    </row>
    <row r="2302" spans="1:8" s="1" customFormat="1" ht="13.5" customHeight="1">
      <c r="A2302" s="181"/>
      <c r="B2302" s="130" t="s">
        <v>7</v>
      </c>
      <c r="C2302" s="45">
        <v>66</v>
      </c>
      <c r="D2302" s="46">
        <v>71</v>
      </c>
      <c r="E2302" s="46">
        <v>94</v>
      </c>
      <c r="F2302" s="46">
        <v>101</v>
      </c>
      <c r="G2302" s="61">
        <v>58</v>
      </c>
      <c r="H2302" s="41">
        <f>SUM(C2302:G2302)</f>
        <v>390</v>
      </c>
    </row>
    <row r="2303" spans="1:8" s="1" customFormat="1" ht="13.5" customHeight="1">
      <c r="A2303" s="181"/>
      <c r="B2303" s="130"/>
      <c r="C2303" s="25">
        <f>C2302/H2302</f>
        <v>0.16923076923076924</v>
      </c>
      <c r="D2303" s="26">
        <f>D2302/H2302</f>
        <v>0.18205128205128204</v>
      </c>
      <c r="E2303" s="26">
        <f>E2302/H2302</f>
        <v>0.24102564102564103</v>
      </c>
      <c r="F2303" s="26">
        <f>F2302/H2302</f>
        <v>0.258974358974359</v>
      </c>
      <c r="G2303" s="85">
        <f>G2302/H2302</f>
        <v>0.14871794871794872</v>
      </c>
      <c r="H2303" s="42">
        <v>1</v>
      </c>
    </row>
    <row r="2304" spans="1:8" s="1" customFormat="1" ht="13.5" customHeight="1">
      <c r="A2304" s="181"/>
      <c r="B2304" s="130" t="s">
        <v>8</v>
      </c>
      <c r="C2304" s="51">
        <v>37</v>
      </c>
      <c r="D2304" s="52">
        <v>37</v>
      </c>
      <c r="E2304" s="52">
        <v>41</v>
      </c>
      <c r="F2304" s="52">
        <v>14</v>
      </c>
      <c r="G2304" s="64">
        <v>23</v>
      </c>
      <c r="H2304" s="43">
        <f>SUM(C2304:G2304)</f>
        <v>152</v>
      </c>
    </row>
    <row r="2305" spans="1:8" s="1" customFormat="1" ht="13.5" customHeight="1">
      <c r="A2305" s="181"/>
      <c r="B2305" s="130"/>
      <c r="C2305" s="25">
        <f>C2304/H2304</f>
        <v>0.24342105263157895</v>
      </c>
      <c r="D2305" s="26">
        <f>D2304/H2304</f>
        <v>0.24342105263157895</v>
      </c>
      <c r="E2305" s="26">
        <f>E2304/H2304</f>
        <v>0.26973684210526316</v>
      </c>
      <c r="F2305" s="26">
        <f>F2304/H2304</f>
        <v>9.2105263157894732E-2</v>
      </c>
      <c r="G2305" s="85">
        <f>G2304/H2304</f>
        <v>0.15131578947368421</v>
      </c>
      <c r="H2305" s="44">
        <v>1</v>
      </c>
    </row>
    <row r="2306" spans="1:8" s="1" customFormat="1" ht="13.5" customHeight="1">
      <c r="A2306" s="181"/>
      <c r="B2306" s="130" t="s">
        <v>9</v>
      </c>
      <c r="C2306" s="51">
        <v>44</v>
      </c>
      <c r="D2306" s="52">
        <v>30</v>
      </c>
      <c r="E2306" s="52">
        <v>24</v>
      </c>
      <c r="F2306" s="52">
        <v>14</v>
      </c>
      <c r="G2306" s="64">
        <v>16</v>
      </c>
      <c r="H2306" s="43">
        <f>SUM(C2306:G2306)</f>
        <v>128</v>
      </c>
    </row>
    <row r="2307" spans="1:8" s="1" customFormat="1" ht="13.5" customHeight="1">
      <c r="A2307" s="181"/>
      <c r="B2307" s="130"/>
      <c r="C2307" s="25">
        <f>C2306/H2306</f>
        <v>0.34375</v>
      </c>
      <c r="D2307" s="26">
        <f>D2306/H2306</f>
        <v>0.234375</v>
      </c>
      <c r="E2307" s="26">
        <f>E2306/H2306</f>
        <v>0.1875</v>
      </c>
      <c r="F2307" s="26">
        <f>F2306/H2306</f>
        <v>0.109375</v>
      </c>
      <c r="G2307" s="85">
        <f>G2306/H2306</f>
        <v>0.125</v>
      </c>
      <c r="H2307" s="44">
        <v>1</v>
      </c>
    </row>
    <row r="2308" spans="1:8" s="1" customFormat="1" ht="13.5" customHeight="1">
      <c r="A2308" s="181"/>
      <c r="B2308" s="130" t="s">
        <v>10</v>
      </c>
      <c r="C2308" s="45">
        <v>20</v>
      </c>
      <c r="D2308" s="46">
        <v>14</v>
      </c>
      <c r="E2308" s="46">
        <v>4</v>
      </c>
      <c r="F2308" s="46">
        <v>2</v>
      </c>
      <c r="G2308" s="61">
        <v>14</v>
      </c>
      <c r="H2308" s="41">
        <f>SUM(C2308:G2308)</f>
        <v>54</v>
      </c>
    </row>
    <row r="2309" spans="1:8" s="1" customFormat="1" ht="13.5" customHeight="1">
      <c r="A2309" s="182"/>
      <c r="B2309" s="131"/>
      <c r="C2309" s="25">
        <f>C2308/H2308</f>
        <v>0.37037037037037035</v>
      </c>
      <c r="D2309" s="26">
        <f>D2308/H2308</f>
        <v>0.25925925925925924</v>
      </c>
      <c r="E2309" s="26">
        <f>E2308/H2308</f>
        <v>7.407407407407407E-2</v>
      </c>
      <c r="F2309" s="26">
        <f>F2308/H2308</f>
        <v>3.7037037037037035E-2</v>
      </c>
      <c r="G2309" s="85">
        <f>G2308/H2308</f>
        <v>0.25925925925925924</v>
      </c>
      <c r="H2309" s="42">
        <v>1</v>
      </c>
    </row>
    <row r="2310" spans="1:8" s="1" customFormat="1" ht="13.5" customHeight="1">
      <c r="A2310" s="170" t="s">
        <v>1</v>
      </c>
      <c r="B2310" s="183"/>
      <c r="C2310" s="14">
        <f t="shared" ref="C2310:H2310" si="261">C2300+C2302+C2304+C2306+C2308</f>
        <v>201</v>
      </c>
      <c r="D2310" s="15">
        <f t="shared" si="261"/>
        <v>178</v>
      </c>
      <c r="E2310" s="15">
        <f t="shared" si="261"/>
        <v>197</v>
      </c>
      <c r="F2310" s="15">
        <f t="shared" si="261"/>
        <v>209</v>
      </c>
      <c r="G2310" s="15">
        <f t="shared" si="261"/>
        <v>147</v>
      </c>
      <c r="H2310" s="23">
        <f t="shared" si="261"/>
        <v>932</v>
      </c>
    </row>
    <row r="2311" spans="1:8" s="1" customFormat="1" ht="13.5" customHeight="1">
      <c r="A2311" s="182"/>
      <c r="B2311" s="184"/>
      <c r="C2311" s="17">
        <f>C2310/H2310</f>
        <v>0.21566523605150215</v>
      </c>
      <c r="D2311" s="18">
        <f>D2310/H2310</f>
        <v>0.19098712446351931</v>
      </c>
      <c r="E2311" s="18">
        <f>E2310/H2310</f>
        <v>0.21137339055793991</v>
      </c>
      <c r="F2311" s="72">
        <f>F2310/H2310</f>
        <v>0.22424892703862662</v>
      </c>
      <c r="G2311" s="66">
        <f>G2310/H2310</f>
        <v>0.15772532188841201</v>
      </c>
      <c r="H2311" s="24">
        <v>1</v>
      </c>
    </row>
    <row r="2312" spans="1:8" s="1" customFormat="1" ht="9" customHeight="1">
      <c r="A2312" s="99"/>
      <c r="B2312" s="99"/>
      <c r="C2312" s="63"/>
      <c r="D2312" s="63"/>
      <c r="E2312" s="63"/>
      <c r="F2312" s="63"/>
      <c r="G2312" s="63"/>
      <c r="H2312" s="63"/>
    </row>
    <row r="2313" spans="1:8" s="1" customFormat="1" ht="13.5" customHeight="1"/>
    <row r="2314" spans="1:8" s="1" customFormat="1" ht="13.5" customHeight="1"/>
    <row r="2315" spans="1:8" s="1" customFormat="1" ht="13.5" customHeight="1"/>
    <row r="2316" spans="1:8" s="1" customFormat="1" ht="13.5" customHeight="1"/>
    <row r="2317" spans="1:8" s="1" customFormat="1" ht="13.5" customHeight="1"/>
    <row r="2318" spans="1:8" s="1" customFormat="1" ht="13.5" customHeight="1"/>
    <row r="2319" spans="1:8" s="1" customFormat="1" ht="13.5" customHeight="1"/>
    <row r="2320" spans="1:8" s="1" customFormat="1" ht="13.5" customHeight="1"/>
    <row r="2321" spans="1:6" s="1" customFormat="1" ht="13.5" customHeight="1"/>
    <row r="2322" spans="1:6" s="1" customFormat="1" ht="13.5" customHeight="1"/>
    <row r="2323" spans="1:6" s="1" customFormat="1" ht="13.5" customHeight="1"/>
    <row r="2324" spans="1:6" s="1" customFormat="1" ht="13.5" customHeight="1"/>
    <row r="2325" spans="1:6" s="1" customFormat="1" ht="13.5" customHeight="1"/>
    <row r="2326" spans="1:6" s="1" customFormat="1" ht="13.5" customHeight="1"/>
    <row r="2327" spans="1:6" s="1" customFormat="1" ht="23.25" customHeight="1">
      <c r="A2327" s="185" t="s">
        <v>209</v>
      </c>
      <c r="B2327" s="186"/>
      <c r="C2327" s="186"/>
      <c r="D2327" s="186"/>
      <c r="E2327" s="186"/>
      <c r="F2327" s="186"/>
    </row>
    <row r="2328" spans="1:6" s="1" customFormat="1" ht="13.5" customHeight="1" thickBot="1">
      <c r="A2328" s="135" t="s">
        <v>0</v>
      </c>
      <c r="B2328" s="136"/>
      <c r="C2328" s="187" t="s">
        <v>56</v>
      </c>
      <c r="D2328" s="188"/>
      <c r="E2328" s="189"/>
      <c r="F2328" s="171" t="s">
        <v>1</v>
      </c>
    </row>
    <row r="2329" spans="1:6" s="1" customFormat="1" ht="13.5" customHeight="1">
      <c r="A2329" s="137"/>
      <c r="B2329" s="138"/>
      <c r="C2329" s="7" t="s">
        <v>2</v>
      </c>
      <c r="D2329" s="6" t="s">
        <v>3</v>
      </c>
      <c r="E2329" s="20" t="s">
        <v>4</v>
      </c>
      <c r="F2329" s="172"/>
    </row>
    <row r="2330" spans="1:6" s="1" customFormat="1" ht="13.5" customHeight="1">
      <c r="A2330" s="143" t="s">
        <v>5</v>
      </c>
      <c r="B2330" s="129" t="s">
        <v>6</v>
      </c>
      <c r="C2330" s="14">
        <v>36</v>
      </c>
      <c r="D2330" s="15">
        <v>169</v>
      </c>
      <c r="E2330" s="21">
        <v>3</v>
      </c>
      <c r="F2330" s="23">
        <v>208</v>
      </c>
    </row>
    <row r="2331" spans="1:6" s="1" customFormat="1" ht="13.5" customHeight="1">
      <c r="A2331" s="144"/>
      <c r="B2331" s="130"/>
      <c r="C2331" s="25">
        <f>C2330/F2330</f>
        <v>0.17307692307692307</v>
      </c>
      <c r="D2331" s="26">
        <f>D2330/F2330</f>
        <v>0.8125</v>
      </c>
      <c r="E2331" s="27">
        <f>E2330/F2330</f>
        <v>1.4423076923076924E-2</v>
      </c>
      <c r="F2331" s="28">
        <v>1</v>
      </c>
    </row>
    <row r="2332" spans="1:6" s="1" customFormat="1" ht="13.5" customHeight="1">
      <c r="A2332" s="144"/>
      <c r="B2332" s="130" t="s">
        <v>7</v>
      </c>
      <c r="C2332" s="29">
        <v>104</v>
      </c>
      <c r="D2332" s="30">
        <v>278</v>
      </c>
      <c r="E2332" s="31">
        <v>8</v>
      </c>
      <c r="F2332" s="32">
        <v>390</v>
      </c>
    </row>
    <row r="2333" spans="1:6" s="1" customFormat="1" ht="13.5" customHeight="1">
      <c r="A2333" s="144"/>
      <c r="B2333" s="130"/>
      <c r="C2333" s="25">
        <f>C2332/F2332</f>
        <v>0.26666666666666666</v>
      </c>
      <c r="D2333" s="26">
        <f>D2332/F2332</f>
        <v>0.71282051282051284</v>
      </c>
      <c r="E2333" s="27">
        <f>E2332/F2332</f>
        <v>2.0512820512820513E-2</v>
      </c>
      <c r="F2333" s="28">
        <v>1</v>
      </c>
    </row>
    <row r="2334" spans="1:6" s="1" customFormat="1" ht="13.5" customHeight="1">
      <c r="A2334" s="144"/>
      <c r="B2334" s="130" t="s">
        <v>8</v>
      </c>
      <c r="C2334" s="29">
        <v>40</v>
      </c>
      <c r="D2334" s="30">
        <v>106</v>
      </c>
      <c r="E2334" s="31">
        <v>6</v>
      </c>
      <c r="F2334" s="32">
        <v>152</v>
      </c>
    </row>
    <row r="2335" spans="1:6" s="1" customFormat="1" ht="13.5" customHeight="1">
      <c r="A2335" s="144"/>
      <c r="B2335" s="130"/>
      <c r="C2335" s="25">
        <v>0.26315789473684209</v>
      </c>
      <c r="D2335" s="26">
        <v>0.69736842105263164</v>
      </c>
      <c r="E2335" s="27">
        <v>3.9473684210526314E-2</v>
      </c>
      <c r="F2335" s="28">
        <v>1</v>
      </c>
    </row>
    <row r="2336" spans="1:6" s="1" customFormat="1" ht="13.5" customHeight="1">
      <c r="A2336" s="144"/>
      <c r="B2336" s="130" t="s">
        <v>9</v>
      </c>
      <c r="C2336" s="29">
        <v>41</v>
      </c>
      <c r="D2336" s="30">
        <v>87</v>
      </c>
      <c r="E2336" s="31">
        <v>0</v>
      </c>
      <c r="F2336" s="32">
        <v>128</v>
      </c>
    </row>
    <row r="2337" spans="1:6" s="1" customFormat="1" ht="13.5" customHeight="1">
      <c r="A2337" s="144"/>
      <c r="B2337" s="130"/>
      <c r="C2337" s="25">
        <v>0.3203125</v>
      </c>
      <c r="D2337" s="26">
        <v>0.6796875</v>
      </c>
      <c r="E2337" s="27">
        <v>0</v>
      </c>
      <c r="F2337" s="28">
        <v>1</v>
      </c>
    </row>
    <row r="2338" spans="1:6" s="1" customFormat="1" ht="13.5" customHeight="1">
      <c r="A2338" s="144"/>
      <c r="B2338" s="130" t="s">
        <v>10</v>
      </c>
      <c r="C2338" s="29">
        <v>18</v>
      </c>
      <c r="D2338" s="30">
        <v>34</v>
      </c>
      <c r="E2338" s="31">
        <v>2</v>
      </c>
      <c r="F2338" s="32">
        <v>54</v>
      </c>
    </row>
    <row r="2339" spans="1:6" s="1" customFormat="1" ht="13.5" customHeight="1">
      <c r="A2339" s="144"/>
      <c r="B2339" s="131"/>
      <c r="C2339" s="17">
        <v>0.33333333333333337</v>
      </c>
      <c r="D2339" s="18">
        <v>0.62962962962962965</v>
      </c>
      <c r="E2339" s="22">
        <v>3.7037037037037035E-2</v>
      </c>
      <c r="F2339" s="24">
        <v>1</v>
      </c>
    </row>
    <row r="2340" spans="1:6" s="1" customFormat="1" ht="13.5" customHeight="1">
      <c r="A2340" s="170" t="s">
        <v>1</v>
      </c>
      <c r="B2340" s="183"/>
      <c r="C2340" s="14">
        <f>C2330+C2332+C2334+C2336+C2338</f>
        <v>239</v>
      </c>
      <c r="D2340" s="15">
        <f>D2330+D2332+D2334+D2336+D2338</f>
        <v>674</v>
      </c>
      <c r="E2340" s="15">
        <f>E2330+E2332+E2334+E2336+E2338</f>
        <v>19</v>
      </c>
      <c r="F2340" s="23">
        <f>SUM(C2340:E2340)</f>
        <v>932</v>
      </c>
    </row>
    <row r="2341" spans="1:6" s="1" customFormat="1" ht="13.5" customHeight="1">
      <c r="A2341" s="182"/>
      <c r="B2341" s="184"/>
      <c r="C2341" s="17">
        <f>C2340/F2340</f>
        <v>0.25643776824034337</v>
      </c>
      <c r="D2341" s="18">
        <f>D2340/F2340</f>
        <v>0.72317596566523601</v>
      </c>
      <c r="E2341" s="22">
        <f>E2340/F2340</f>
        <v>2.03862660944206E-2</v>
      </c>
      <c r="F2341" s="24">
        <v>1</v>
      </c>
    </row>
    <row r="2342" spans="1:6" s="1" customFormat="1" ht="9" customHeight="1">
      <c r="A2342" s="99"/>
      <c r="B2342" s="99"/>
      <c r="C2342" s="63"/>
      <c r="D2342" s="63"/>
      <c r="E2342" s="63"/>
      <c r="F2342" s="63"/>
    </row>
    <row r="2343" spans="1:6" s="1" customFormat="1" ht="13.5" customHeight="1"/>
    <row r="2344" spans="1:6" s="1" customFormat="1" ht="13.5" customHeight="1"/>
    <row r="2345" spans="1:6" s="1" customFormat="1" ht="13.5" customHeight="1"/>
    <row r="2346" spans="1:6" s="1" customFormat="1" ht="13.5" customHeight="1"/>
    <row r="2347" spans="1:6" s="1" customFormat="1" ht="13.5" customHeight="1"/>
    <row r="2348" spans="1:6" s="1" customFormat="1" ht="13.5" customHeight="1"/>
    <row r="2349" spans="1:6" s="1" customFormat="1" ht="13.5" customHeight="1"/>
    <row r="2350" spans="1:6" s="1" customFormat="1" ht="13.5" customHeight="1"/>
    <row r="2351" spans="1:6" s="1" customFormat="1" ht="13.5" customHeight="1"/>
    <row r="2352" spans="1:6" s="1" customFormat="1" ht="13.5" customHeight="1"/>
    <row r="2353" spans="1:6" s="1" customFormat="1" ht="13.5" customHeight="1"/>
    <row r="2354" spans="1:6" s="1" customFormat="1" ht="13.5" customHeight="1"/>
    <row r="2355" spans="1:6" s="1" customFormat="1" ht="13.5" customHeight="1"/>
    <row r="2356" spans="1:6" s="1" customFormat="1" ht="13.5" customHeight="1"/>
    <row r="2357" spans="1:6" s="1" customFormat="1" ht="22.5" customHeight="1">
      <c r="A2357" s="185" t="s">
        <v>282</v>
      </c>
      <c r="B2357" s="186"/>
      <c r="C2357" s="186"/>
      <c r="D2357" s="186"/>
      <c r="E2357" s="186"/>
      <c r="F2357" s="186"/>
    </row>
    <row r="2358" spans="1:6" s="1" customFormat="1" ht="13.5" customHeight="1" thickBot="1">
      <c r="A2358" s="135" t="s">
        <v>0</v>
      </c>
      <c r="B2358" s="136"/>
      <c r="C2358" s="187" t="s">
        <v>57</v>
      </c>
      <c r="D2358" s="188"/>
      <c r="E2358" s="189"/>
      <c r="F2358" s="171" t="s">
        <v>1</v>
      </c>
    </row>
    <row r="2359" spans="1:6" s="1" customFormat="1" ht="13.5" customHeight="1">
      <c r="A2359" s="137"/>
      <c r="B2359" s="138"/>
      <c r="C2359" s="7" t="s">
        <v>2</v>
      </c>
      <c r="D2359" s="6" t="s">
        <v>3</v>
      </c>
      <c r="E2359" s="20" t="s">
        <v>4</v>
      </c>
      <c r="F2359" s="172"/>
    </row>
    <row r="2360" spans="1:6" s="1" customFormat="1" ht="13.5" customHeight="1">
      <c r="A2360" s="143" t="s">
        <v>5</v>
      </c>
      <c r="B2360" s="129" t="s">
        <v>6</v>
      </c>
      <c r="C2360" s="14">
        <v>29</v>
      </c>
      <c r="D2360" s="15">
        <v>167</v>
      </c>
      <c r="E2360" s="21">
        <v>12</v>
      </c>
      <c r="F2360" s="23">
        <v>208</v>
      </c>
    </row>
    <row r="2361" spans="1:6" s="1" customFormat="1" ht="13.5" customHeight="1">
      <c r="A2361" s="144"/>
      <c r="B2361" s="130"/>
      <c r="C2361" s="25">
        <f>C2360/F2360</f>
        <v>0.13942307692307693</v>
      </c>
      <c r="D2361" s="26">
        <f>D2360/F2360</f>
        <v>0.80288461538461542</v>
      </c>
      <c r="E2361" s="27">
        <f>E2360/F2360</f>
        <v>5.7692307692307696E-2</v>
      </c>
      <c r="F2361" s="28">
        <v>1</v>
      </c>
    </row>
    <row r="2362" spans="1:6" s="1" customFormat="1" ht="13.5" customHeight="1">
      <c r="A2362" s="144"/>
      <c r="B2362" s="130" t="s">
        <v>7</v>
      </c>
      <c r="C2362" s="29">
        <v>93</v>
      </c>
      <c r="D2362" s="30">
        <v>277</v>
      </c>
      <c r="E2362" s="31">
        <v>20</v>
      </c>
      <c r="F2362" s="32">
        <v>390</v>
      </c>
    </row>
    <row r="2363" spans="1:6" s="1" customFormat="1" ht="13.5" customHeight="1">
      <c r="A2363" s="144"/>
      <c r="B2363" s="130"/>
      <c r="C2363" s="25">
        <f>C2362/F2362</f>
        <v>0.23846153846153847</v>
      </c>
      <c r="D2363" s="26">
        <f>D2362/F2362</f>
        <v>0.71025641025641029</v>
      </c>
      <c r="E2363" s="27">
        <f>E2362/F2362</f>
        <v>5.128205128205128E-2</v>
      </c>
      <c r="F2363" s="28">
        <v>1</v>
      </c>
    </row>
    <row r="2364" spans="1:6" s="1" customFormat="1" ht="13.5" customHeight="1">
      <c r="A2364" s="144"/>
      <c r="B2364" s="130" t="s">
        <v>8</v>
      </c>
      <c r="C2364" s="29">
        <v>44</v>
      </c>
      <c r="D2364" s="30">
        <v>101</v>
      </c>
      <c r="E2364" s="31">
        <v>7</v>
      </c>
      <c r="F2364" s="32">
        <v>152</v>
      </c>
    </row>
    <row r="2365" spans="1:6" s="1" customFormat="1" ht="13.5" customHeight="1">
      <c r="A2365" s="144"/>
      <c r="B2365" s="130"/>
      <c r="C2365" s="25">
        <v>0.28947368421052633</v>
      </c>
      <c r="D2365" s="26">
        <v>0.66447368421052633</v>
      </c>
      <c r="E2365" s="27">
        <v>4.6052631578947373E-2</v>
      </c>
      <c r="F2365" s="28">
        <v>1</v>
      </c>
    </row>
    <row r="2366" spans="1:6" s="1" customFormat="1" ht="13.5" customHeight="1">
      <c r="A2366" s="144"/>
      <c r="B2366" s="130" t="s">
        <v>9</v>
      </c>
      <c r="C2366" s="29">
        <v>33</v>
      </c>
      <c r="D2366" s="30">
        <v>91</v>
      </c>
      <c r="E2366" s="31">
        <v>4</v>
      </c>
      <c r="F2366" s="32">
        <v>128</v>
      </c>
    </row>
    <row r="2367" spans="1:6" s="1" customFormat="1" ht="13.5" customHeight="1">
      <c r="A2367" s="144"/>
      <c r="B2367" s="130"/>
      <c r="C2367" s="25">
        <v>0.2578125</v>
      </c>
      <c r="D2367" s="26">
        <v>0.7109375</v>
      </c>
      <c r="E2367" s="27">
        <v>3.125E-2</v>
      </c>
      <c r="F2367" s="28">
        <v>1</v>
      </c>
    </row>
    <row r="2368" spans="1:6" s="1" customFormat="1" ht="13.5" customHeight="1">
      <c r="A2368" s="144"/>
      <c r="B2368" s="130" t="s">
        <v>10</v>
      </c>
      <c r="C2368" s="29">
        <v>16</v>
      </c>
      <c r="D2368" s="30">
        <v>33</v>
      </c>
      <c r="E2368" s="31">
        <v>5</v>
      </c>
      <c r="F2368" s="32">
        <v>54</v>
      </c>
    </row>
    <row r="2369" spans="1:6" s="1" customFormat="1" ht="13.5" customHeight="1">
      <c r="A2369" s="144"/>
      <c r="B2369" s="131"/>
      <c r="C2369" s="17">
        <v>0.29629629629629628</v>
      </c>
      <c r="D2369" s="18">
        <v>0.61111111111111116</v>
      </c>
      <c r="E2369" s="22">
        <v>9.2592592592592601E-2</v>
      </c>
      <c r="F2369" s="24">
        <v>1</v>
      </c>
    </row>
    <row r="2370" spans="1:6" s="1" customFormat="1" ht="13.5" customHeight="1">
      <c r="A2370" s="170" t="s">
        <v>1</v>
      </c>
      <c r="B2370" s="183"/>
      <c r="C2370" s="14">
        <f>C2360+C2362+C2364+C2366+C2368</f>
        <v>215</v>
      </c>
      <c r="D2370" s="15">
        <f>D2360+D2362+D2364+D2366+D2368</f>
        <v>669</v>
      </c>
      <c r="E2370" s="15">
        <f>E2360+E2362+E2364+E2366+E2368</f>
        <v>48</v>
      </c>
      <c r="F2370" s="23">
        <f>SUM(C2370:E2370)</f>
        <v>932</v>
      </c>
    </row>
    <row r="2371" spans="1:6" s="1" customFormat="1" ht="13.5" customHeight="1">
      <c r="A2371" s="182"/>
      <c r="B2371" s="184"/>
      <c r="C2371" s="17">
        <f>C2370/F2370</f>
        <v>0.23068669527896996</v>
      </c>
      <c r="D2371" s="18">
        <f>D2370/F2370</f>
        <v>0.71781115879828328</v>
      </c>
      <c r="E2371" s="22">
        <f>E2370/F2370</f>
        <v>5.1502145922746781E-2</v>
      </c>
      <c r="F2371" s="24">
        <v>1</v>
      </c>
    </row>
    <row r="2372" spans="1:6" s="1" customFormat="1" ht="8.25" customHeight="1">
      <c r="A2372" s="99"/>
      <c r="B2372" s="99"/>
      <c r="C2372" s="63"/>
      <c r="D2372" s="63"/>
      <c r="E2372" s="63"/>
      <c r="F2372" s="63"/>
    </row>
    <row r="2373" spans="1:6" s="1" customFormat="1" ht="13.5" customHeight="1"/>
    <row r="2374" spans="1:6" s="1" customFormat="1" ht="13.5" customHeight="1"/>
    <row r="2375" spans="1:6" s="1" customFormat="1" ht="13.5" customHeight="1"/>
    <row r="2376" spans="1:6" s="1" customFormat="1" ht="13.5" customHeight="1"/>
    <row r="2377" spans="1:6" s="1" customFormat="1" ht="13.5" customHeight="1"/>
    <row r="2378" spans="1:6" s="1" customFormat="1" ht="13.5" customHeight="1"/>
    <row r="2379" spans="1:6" s="1" customFormat="1" ht="13.5" customHeight="1"/>
    <row r="2380" spans="1:6" s="1" customFormat="1" ht="13.5" customHeight="1"/>
    <row r="2381" spans="1:6" s="1" customFormat="1" ht="13.5" customHeight="1"/>
    <row r="2382" spans="1:6" s="1" customFormat="1" ht="13.5" customHeight="1"/>
    <row r="2383" spans="1:6" s="1" customFormat="1" ht="13.5" customHeight="1"/>
    <row r="2384" spans="1:6" s="1" customFormat="1" ht="13.5" customHeight="1"/>
    <row r="2385" spans="1:6" s="1" customFormat="1" ht="13.5" customHeight="1"/>
    <row r="2386" spans="1:6" s="1" customFormat="1" ht="13.5" customHeight="1"/>
    <row r="2387" spans="1:6" s="1" customFormat="1" ht="24.75" customHeight="1">
      <c r="A2387" s="185" t="s">
        <v>283</v>
      </c>
      <c r="B2387" s="186"/>
      <c r="C2387" s="186"/>
      <c r="D2387" s="186"/>
      <c r="E2387" s="186"/>
      <c r="F2387" s="186"/>
    </row>
    <row r="2388" spans="1:6" s="1" customFormat="1" ht="13.5" customHeight="1" thickBot="1">
      <c r="A2388" s="135" t="s">
        <v>0</v>
      </c>
      <c r="B2388" s="136"/>
      <c r="C2388" s="187" t="s">
        <v>58</v>
      </c>
      <c r="D2388" s="188"/>
      <c r="E2388" s="189"/>
      <c r="F2388" s="171" t="s">
        <v>1</v>
      </c>
    </row>
    <row r="2389" spans="1:6" s="1" customFormat="1" ht="13.5" customHeight="1">
      <c r="A2389" s="137"/>
      <c r="B2389" s="138"/>
      <c r="C2389" s="7" t="s">
        <v>2</v>
      </c>
      <c r="D2389" s="6" t="s">
        <v>3</v>
      </c>
      <c r="E2389" s="20" t="s">
        <v>4</v>
      </c>
      <c r="F2389" s="172"/>
    </row>
    <row r="2390" spans="1:6" s="1" customFormat="1" ht="13.5" customHeight="1">
      <c r="A2390" s="143" t="s">
        <v>5</v>
      </c>
      <c r="B2390" s="129" t="s">
        <v>6</v>
      </c>
      <c r="C2390" s="14">
        <v>13</v>
      </c>
      <c r="D2390" s="15">
        <v>182</v>
      </c>
      <c r="E2390" s="21">
        <v>13</v>
      </c>
      <c r="F2390" s="23">
        <v>208</v>
      </c>
    </row>
    <row r="2391" spans="1:6" s="1" customFormat="1" ht="13.5" customHeight="1">
      <c r="A2391" s="144"/>
      <c r="B2391" s="130"/>
      <c r="C2391" s="25">
        <f>C2390/F2390</f>
        <v>6.25E-2</v>
      </c>
      <c r="D2391" s="26">
        <f>D2390/F2390</f>
        <v>0.875</v>
      </c>
      <c r="E2391" s="27">
        <f>E2390/F2390</f>
        <v>6.25E-2</v>
      </c>
      <c r="F2391" s="28">
        <v>1</v>
      </c>
    </row>
    <row r="2392" spans="1:6" s="1" customFormat="1" ht="13.5" customHeight="1">
      <c r="A2392" s="144"/>
      <c r="B2392" s="130" t="s">
        <v>7</v>
      </c>
      <c r="C2392" s="29">
        <v>23</v>
      </c>
      <c r="D2392" s="30">
        <v>345</v>
      </c>
      <c r="E2392" s="31">
        <v>22</v>
      </c>
      <c r="F2392" s="32">
        <v>390</v>
      </c>
    </row>
    <row r="2393" spans="1:6" s="1" customFormat="1" ht="13.5" customHeight="1">
      <c r="A2393" s="144"/>
      <c r="B2393" s="130"/>
      <c r="C2393" s="25">
        <f>C2392/F2392</f>
        <v>5.8974358974358973E-2</v>
      </c>
      <c r="D2393" s="26">
        <f>D2392/F2392</f>
        <v>0.88461538461538458</v>
      </c>
      <c r="E2393" s="27">
        <f>E2392/F2392</f>
        <v>5.6410256410256411E-2</v>
      </c>
      <c r="F2393" s="28">
        <v>1</v>
      </c>
    </row>
    <row r="2394" spans="1:6" s="1" customFormat="1" ht="13.5" customHeight="1">
      <c r="A2394" s="144"/>
      <c r="B2394" s="130" t="s">
        <v>8</v>
      </c>
      <c r="C2394" s="29">
        <v>15</v>
      </c>
      <c r="D2394" s="30">
        <v>130</v>
      </c>
      <c r="E2394" s="31">
        <v>7</v>
      </c>
      <c r="F2394" s="32">
        <v>152</v>
      </c>
    </row>
    <row r="2395" spans="1:6" s="1" customFormat="1" ht="13.5" customHeight="1">
      <c r="A2395" s="144"/>
      <c r="B2395" s="130"/>
      <c r="C2395" s="25">
        <v>9.8684210526315791E-2</v>
      </c>
      <c r="D2395" s="26">
        <v>0.85526315789473684</v>
      </c>
      <c r="E2395" s="27">
        <v>4.6052631578947373E-2</v>
      </c>
      <c r="F2395" s="28">
        <v>1</v>
      </c>
    </row>
    <row r="2396" spans="1:6" s="1" customFormat="1" ht="13.5" customHeight="1">
      <c r="A2396" s="144"/>
      <c r="B2396" s="130" t="s">
        <v>9</v>
      </c>
      <c r="C2396" s="29">
        <v>11</v>
      </c>
      <c r="D2396" s="30">
        <v>112</v>
      </c>
      <c r="E2396" s="31">
        <v>5</v>
      </c>
      <c r="F2396" s="32">
        <v>128</v>
      </c>
    </row>
    <row r="2397" spans="1:6" s="1" customFormat="1" ht="13.5" customHeight="1">
      <c r="A2397" s="144"/>
      <c r="B2397" s="130"/>
      <c r="C2397" s="25">
        <v>8.59375E-2</v>
      </c>
      <c r="D2397" s="26">
        <v>0.875</v>
      </c>
      <c r="E2397" s="27">
        <v>3.90625E-2</v>
      </c>
      <c r="F2397" s="28">
        <v>1</v>
      </c>
    </row>
    <row r="2398" spans="1:6" s="1" customFormat="1" ht="13.5" customHeight="1">
      <c r="A2398" s="144"/>
      <c r="B2398" s="130" t="s">
        <v>10</v>
      </c>
      <c r="C2398" s="29">
        <v>10</v>
      </c>
      <c r="D2398" s="30">
        <v>41</v>
      </c>
      <c r="E2398" s="31">
        <v>3</v>
      </c>
      <c r="F2398" s="32">
        <v>54</v>
      </c>
    </row>
    <row r="2399" spans="1:6" s="1" customFormat="1" ht="13.5" customHeight="1">
      <c r="A2399" s="144"/>
      <c r="B2399" s="131"/>
      <c r="C2399" s="17">
        <v>0.1851851851851852</v>
      </c>
      <c r="D2399" s="18">
        <v>0.75925925925925919</v>
      </c>
      <c r="E2399" s="22">
        <v>5.5555555555555552E-2</v>
      </c>
      <c r="F2399" s="24">
        <v>1</v>
      </c>
    </row>
    <row r="2400" spans="1:6" s="1" customFormat="1" ht="13.5" customHeight="1">
      <c r="A2400" s="170" t="s">
        <v>1</v>
      </c>
      <c r="B2400" s="183"/>
      <c r="C2400" s="14">
        <f>C2390+C2392+C2394+C2396+C2398</f>
        <v>72</v>
      </c>
      <c r="D2400" s="15">
        <f>D2390+D2392+D2394+D2396+D2398</f>
        <v>810</v>
      </c>
      <c r="E2400" s="15">
        <f>E2390+E2392+E2394+E2396+E2398</f>
        <v>50</v>
      </c>
      <c r="F2400" s="23">
        <f>SUM(C2400:E2400)</f>
        <v>932</v>
      </c>
    </row>
    <row r="2401" spans="1:6" s="1" customFormat="1" ht="13.5" customHeight="1">
      <c r="A2401" s="182"/>
      <c r="B2401" s="184"/>
      <c r="C2401" s="17">
        <f>C2400/F2400</f>
        <v>7.7253218884120178E-2</v>
      </c>
      <c r="D2401" s="18">
        <f>D2400/F2400</f>
        <v>0.86909871244635195</v>
      </c>
      <c r="E2401" s="22">
        <f>E2400/F2400</f>
        <v>5.3648068669527899E-2</v>
      </c>
      <c r="F2401" s="24">
        <v>1</v>
      </c>
    </row>
    <row r="2402" spans="1:6" s="1" customFormat="1" ht="8.25" customHeight="1">
      <c r="A2402" s="99"/>
      <c r="B2402" s="99"/>
      <c r="C2402" s="63"/>
      <c r="D2402" s="63"/>
      <c r="E2402" s="63"/>
      <c r="F2402" s="63"/>
    </row>
    <row r="2403" spans="1:6" s="1" customFormat="1" ht="13.5" customHeight="1"/>
    <row r="2404" spans="1:6" s="1" customFormat="1" ht="13.5" customHeight="1"/>
    <row r="2405" spans="1:6" s="1" customFormat="1" ht="13.5" customHeight="1"/>
    <row r="2406" spans="1:6" s="1" customFormat="1" ht="13.5" customHeight="1"/>
    <row r="2407" spans="1:6" s="1" customFormat="1" ht="13.5" customHeight="1"/>
    <row r="2408" spans="1:6" s="1" customFormat="1" ht="13.5" customHeight="1"/>
    <row r="2409" spans="1:6" s="1" customFormat="1" ht="13.5" customHeight="1"/>
    <row r="2410" spans="1:6" s="1" customFormat="1" ht="13.5" customHeight="1"/>
    <row r="2411" spans="1:6" s="1" customFormat="1" ht="13.5" customHeight="1"/>
    <row r="2412" spans="1:6" s="1" customFormat="1" ht="13.5" customHeight="1"/>
    <row r="2413" spans="1:6" s="1" customFormat="1" ht="13.5" customHeight="1"/>
    <row r="2414" spans="1:6" s="1" customFormat="1" ht="13.5" customHeight="1"/>
    <row r="2415" spans="1:6" s="1" customFormat="1" ht="13.5" customHeight="1"/>
    <row r="2416" spans="1:6" s="1" customFormat="1" ht="13.5" customHeight="1"/>
    <row r="2417" spans="1:6" s="1" customFormat="1" ht="24" customHeight="1">
      <c r="A2417" s="185" t="s">
        <v>284</v>
      </c>
      <c r="B2417" s="186"/>
      <c r="C2417" s="186"/>
      <c r="D2417" s="186"/>
      <c r="E2417" s="186"/>
      <c r="F2417" s="186"/>
    </row>
    <row r="2418" spans="1:6" s="1" customFormat="1" ht="13.5" customHeight="1" thickBot="1">
      <c r="A2418" s="135" t="s">
        <v>0</v>
      </c>
      <c r="B2418" s="136"/>
      <c r="C2418" s="187" t="s">
        <v>76</v>
      </c>
      <c r="D2418" s="188"/>
      <c r="E2418" s="189"/>
      <c r="F2418" s="171" t="s">
        <v>1</v>
      </c>
    </row>
    <row r="2419" spans="1:6" s="1" customFormat="1" ht="13.5" customHeight="1">
      <c r="A2419" s="137"/>
      <c r="B2419" s="138"/>
      <c r="C2419" s="7" t="s">
        <v>2</v>
      </c>
      <c r="D2419" s="6" t="s">
        <v>3</v>
      </c>
      <c r="E2419" s="20" t="s">
        <v>4</v>
      </c>
      <c r="F2419" s="172"/>
    </row>
    <row r="2420" spans="1:6" s="1" customFormat="1" ht="13.5" customHeight="1">
      <c r="A2420" s="143" t="s">
        <v>5</v>
      </c>
      <c r="B2420" s="129" t="s">
        <v>6</v>
      </c>
      <c r="C2420" s="14">
        <v>7</v>
      </c>
      <c r="D2420" s="15">
        <v>194</v>
      </c>
      <c r="E2420" s="21">
        <v>7</v>
      </c>
      <c r="F2420" s="23">
        <v>208</v>
      </c>
    </row>
    <row r="2421" spans="1:6" s="1" customFormat="1" ht="13.5" customHeight="1">
      <c r="A2421" s="144"/>
      <c r="B2421" s="130"/>
      <c r="C2421" s="25">
        <f>C2420/F2420</f>
        <v>3.3653846153846152E-2</v>
      </c>
      <c r="D2421" s="26">
        <f>D2420/F2420</f>
        <v>0.93269230769230771</v>
      </c>
      <c r="E2421" s="27">
        <f>E2420/F2420</f>
        <v>3.3653846153846152E-2</v>
      </c>
      <c r="F2421" s="28">
        <v>1</v>
      </c>
    </row>
    <row r="2422" spans="1:6" s="1" customFormat="1" ht="13.5" customHeight="1">
      <c r="A2422" s="144"/>
      <c r="B2422" s="130" t="s">
        <v>7</v>
      </c>
      <c r="C2422" s="29">
        <v>23</v>
      </c>
      <c r="D2422" s="30">
        <v>357</v>
      </c>
      <c r="E2422" s="31">
        <v>10</v>
      </c>
      <c r="F2422" s="32">
        <v>390</v>
      </c>
    </row>
    <row r="2423" spans="1:6" s="1" customFormat="1" ht="13.5" customHeight="1">
      <c r="A2423" s="144"/>
      <c r="B2423" s="130"/>
      <c r="C2423" s="25">
        <f>C2422/F2422</f>
        <v>5.8974358974358973E-2</v>
      </c>
      <c r="D2423" s="26">
        <f>D2422/F2422</f>
        <v>0.91538461538461535</v>
      </c>
      <c r="E2423" s="27">
        <f>E2422/F2422</f>
        <v>2.564102564102564E-2</v>
      </c>
      <c r="F2423" s="28">
        <v>1</v>
      </c>
    </row>
    <row r="2424" spans="1:6" s="1" customFormat="1" ht="13.5" customHeight="1">
      <c r="A2424" s="144"/>
      <c r="B2424" s="130" t="s">
        <v>8</v>
      </c>
      <c r="C2424" s="29">
        <v>16</v>
      </c>
      <c r="D2424" s="30">
        <v>130</v>
      </c>
      <c r="E2424" s="31">
        <v>6</v>
      </c>
      <c r="F2424" s="32">
        <v>152</v>
      </c>
    </row>
    <row r="2425" spans="1:6" s="1" customFormat="1" ht="13.5" customHeight="1">
      <c r="A2425" s="144"/>
      <c r="B2425" s="130"/>
      <c r="C2425" s="25">
        <v>0.10526315789473685</v>
      </c>
      <c r="D2425" s="26">
        <v>0.85526315789473684</v>
      </c>
      <c r="E2425" s="27">
        <v>3.9473684210526314E-2</v>
      </c>
      <c r="F2425" s="28">
        <v>1</v>
      </c>
    </row>
    <row r="2426" spans="1:6" s="1" customFormat="1" ht="13.5" customHeight="1">
      <c r="A2426" s="144"/>
      <c r="B2426" s="130" t="s">
        <v>9</v>
      </c>
      <c r="C2426" s="29">
        <v>15</v>
      </c>
      <c r="D2426" s="30">
        <v>109</v>
      </c>
      <c r="E2426" s="31">
        <v>4</v>
      </c>
      <c r="F2426" s="32">
        <v>128</v>
      </c>
    </row>
    <row r="2427" spans="1:6" s="1" customFormat="1" ht="13.5" customHeight="1">
      <c r="A2427" s="144"/>
      <c r="B2427" s="130"/>
      <c r="C2427" s="25">
        <v>0.1171875</v>
      </c>
      <c r="D2427" s="26">
        <v>0.8515625</v>
      </c>
      <c r="E2427" s="27">
        <v>3.125E-2</v>
      </c>
      <c r="F2427" s="28">
        <v>1</v>
      </c>
    </row>
    <row r="2428" spans="1:6" s="1" customFormat="1" ht="13.5" customHeight="1">
      <c r="A2428" s="144"/>
      <c r="B2428" s="130" t="s">
        <v>10</v>
      </c>
      <c r="C2428" s="29">
        <v>3</v>
      </c>
      <c r="D2428" s="30">
        <v>49</v>
      </c>
      <c r="E2428" s="31">
        <v>2</v>
      </c>
      <c r="F2428" s="32">
        <v>54</v>
      </c>
    </row>
    <row r="2429" spans="1:6" s="1" customFormat="1" ht="13.5" customHeight="1">
      <c r="A2429" s="144"/>
      <c r="B2429" s="131"/>
      <c r="C2429" s="17">
        <v>5.5555555555555552E-2</v>
      </c>
      <c r="D2429" s="18">
        <v>0.90740740740740744</v>
      </c>
      <c r="E2429" s="22">
        <v>3.7037037037037035E-2</v>
      </c>
      <c r="F2429" s="24">
        <v>1</v>
      </c>
    </row>
    <row r="2430" spans="1:6" s="1" customFormat="1" ht="13.5" customHeight="1">
      <c r="A2430" s="170" t="s">
        <v>1</v>
      </c>
      <c r="B2430" s="183"/>
      <c r="C2430" s="14">
        <f>C2420+C2422+C2424+C2426+C2428</f>
        <v>64</v>
      </c>
      <c r="D2430" s="15">
        <f>D2420+D2422+D2424+D2426+D2428</f>
        <v>839</v>
      </c>
      <c r="E2430" s="15">
        <f>E2420+E2422+E2424+E2426+E2428</f>
        <v>29</v>
      </c>
      <c r="F2430" s="23">
        <f>SUM(C2430:E2430)</f>
        <v>932</v>
      </c>
    </row>
    <row r="2431" spans="1:6" s="1" customFormat="1" ht="13.5" customHeight="1">
      <c r="A2431" s="182"/>
      <c r="B2431" s="184"/>
      <c r="C2431" s="17">
        <f>C2430/F2430</f>
        <v>6.8669527896995708E-2</v>
      </c>
      <c r="D2431" s="18">
        <f>D2430/F2430</f>
        <v>0.90021459227467815</v>
      </c>
      <c r="E2431" s="22">
        <f>E2430/F2430</f>
        <v>3.1115879828326181E-2</v>
      </c>
      <c r="F2431" s="24">
        <v>1</v>
      </c>
    </row>
    <row r="2432" spans="1:6" s="1" customFormat="1" ht="10.5" customHeight="1">
      <c r="A2432" s="99"/>
      <c r="B2432" s="99"/>
      <c r="C2432" s="63"/>
      <c r="D2432" s="63"/>
      <c r="E2432" s="63"/>
      <c r="F2432" s="63"/>
    </row>
    <row r="2433" spans="1:6" s="1" customFormat="1" ht="13.5" customHeight="1"/>
    <row r="2434" spans="1:6" s="1" customFormat="1" ht="13.5" customHeight="1"/>
    <row r="2435" spans="1:6" s="1" customFormat="1" ht="13.5" customHeight="1"/>
    <row r="2436" spans="1:6" s="1" customFormat="1" ht="13.5" customHeight="1"/>
    <row r="2437" spans="1:6" s="1" customFormat="1" ht="13.5" customHeight="1"/>
    <row r="2438" spans="1:6" s="1" customFormat="1" ht="13.5" customHeight="1"/>
    <row r="2439" spans="1:6" s="1" customFormat="1" ht="13.5" customHeight="1"/>
    <row r="2440" spans="1:6" s="1" customFormat="1" ht="13.5" customHeight="1"/>
    <row r="2441" spans="1:6" s="1" customFormat="1" ht="13.5" customHeight="1"/>
    <row r="2442" spans="1:6" s="1" customFormat="1" ht="13.5" customHeight="1"/>
    <row r="2443" spans="1:6" s="1" customFormat="1" ht="13.5" customHeight="1"/>
    <row r="2444" spans="1:6" s="1" customFormat="1" ht="13.5" customHeight="1"/>
    <row r="2445" spans="1:6" s="1" customFormat="1" ht="13.5" customHeight="1"/>
    <row r="2446" spans="1:6" s="1" customFormat="1" ht="13.5" customHeight="1"/>
    <row r="2447" spans="1:6" s="1" customFormat="1" ht="25.5" customHeight="1">
      <c r="A2447" s="185" t="s">
        <v>210</v>
      </c>
      <c r="B2447" s="186"/>
      <c r="C2447" s="186"/>
      <c r="D2447" s="186"/>
      <c r="E2447" s="186"/>
      <c r="F2447" s="186"/>
    </row>
    <row r="2448" spans="1:6" s="1" customFormat="1" ht="13.5" customHeight="1" thickBot="1">
      <c r="A2448" s="135" t="s">
        <v>0</v>
      </c>
      <c r="B2448" s="136"/>
      <c r="C2448" s="187" t="s">
        <v>59</v>
      </c>
      <c r="D2448" s="188"/>
      <c r="E2448" s="189"/>
      <c r="F2448" s="171" t="s">
        <v>1</v>
      </c>
    </row>
    <row r="2449" spans="1:6" s="1" customFormat="1" ht="13.5" customHeight="1">
      <c r="A2449" s="137"/>
      <c r="B2449" s="138"/>
      <c r="C2449" s="7" t="s">
        <v>2</v>
      </c>
      <c r="D2449" s="6" t="s">
        <v>3</v>
      </c>
      <c r="E2449" s="20" t="s">
        <v>4</v>
      </c>
      <c r="F2449" s="172"/>
    </row>
    <row r="2450" spans="1:6" s="1" customFormat="1" ht="13.5" customHeight="1">
      <c r="A2450" s="143" t="s">
        <v>5</v>
      </c>
      <c r="B2450" s="129" t="s">
        <v>6</v>
      </c>
      <c r="C2450" s="14">
        <v>2</v>
      </c>
      <c r="D2450" s="15">
        <v>194</v>
      </c>
      <c r="E2450" s="21">
        <v>12</v>
      </c>
      <c r="F2450" s="23">
        <v>208</v>
      </c>
    </row>
    <row r="2451" spans="1:6" s="1" customFormat="1" ht="13.5" customHeight="1">
      <c r="A2451" s="144"/>
      <c r="B2451" s="130"/>
      <c r="C2451" s="25">
        <f>C2450/F2450</f>
        <v>9.6153846153846159E-3</v>
      </c>
      <c r="D2451" s="26">
        <f>D2450/F2450</f>
        <v>0.93269230769230771</v>
      </c>
      <c r="E2451" s="27">
        <f>E2450/F2450</f>
        <v>5.7692307692307696E-2</v>
      </c>
      <c r="F2451" s="28">
        <v>1</v>
      </c>
    </row>
    <row r="2452" spans="1:6" s="1" customFormat="1" ht="13.5" customHeight="1">
      <c r="A2452" s="144"/>
      <c r="B2452" s="130" t="s">
        <v>7</v>
      </c>
      <c r="C2452" s="29">
        <v>17</v>
      </c>
      <c r="D2452" s="30">
        <v>355</v>
      </c>
      <c r="E2452" s="31">
        <v>18</v>
      </c>
      <c r="F2452" s="32">
        <v>390</v>
      </c>
    </row>
    <row r="2453" spans="1:6" s="1" customFormat="1" ht="13.5" customHeight="1">
      <c r="A2453" s="144"/>
      <c r="B2453" s="130"/>
      <c r="C2453" s="25">
        <f>C2452/F2452</f>
        <v>4.3589743589743588E-2</v>
      </c>
      <c r="D2453" s="26">
        <f>D2452/F2452</f>
        <v>0.91025641025641024</v>
      </c>
      <c r="E2453" s="27">
        <f>E2452/F2452</f>
        <v>4.6153846153846156E-2</v>
      </c>
      <c r="F2453" s="28">
        <v>1</v>
      </c>
    </row>
    <row r="2454" spans="1:6" s="1" customFormat="1" ht="13.5" customHeight="1">
      <c r="A2454" s="144"/>
      <c r="B2454" s="130" t="s">
        <v>8</v>
      </c>
      <c r="C2454" s="29">
        <v>16</v>
      </c>
      <c r="D2454" s="30">
        <v>130</v>
      </c>
      <c r="E2454" s="31">
        <v>6</v>
      </c>
      <c r="F2454" s="32">
        <v>152</v>
      </c>
    </row>
    <row r="2455" spans="1:6" s="1" customFormat="1" ht="13.5" customHeight="1">
      <c r="A2455" s="144"/>
      <c r="B2455" s="130"/>
      <c r="C2455" s="25">
        <v>0.10526315789473685</v>
      </c>
      <c r="D2455" s="26">
        <v>0.85526315789473684</v>
      </c>
      <c r="E2455" s="27">
        <v>3.9473684210526314E-2</v>
      </c>
      <c r="F2455" s="28">
        <v>1</v>
      </c>
    </row>
    <row r="2456" spans="1:6" s="1" customFormat="1" ht="13.5" customHeight="1">
      <c r="A2456" s="144"/>
      <c r="B2456" s="130" t="s">
        <v>9</v>
      </c>
      <c r="C2456" s="29">
        <v>15</v>
      </c>
      <c r="D2456" s="30">
        <v>106</v>
      </c>
      <c r="E2456" s="31">
        <v>7</v>
      </c>
      <c r="F2456" s="32">
        <v>128</v>
      </c>
    </row>
    <row r="2457" spans="1:6" s="1" customFormat="1" ht="13.5" customHeight="1">
      <c r="A2457" s="144"/>
      <c r="B2457" s="130"/>
      <c r="C2457" s="25">
        <v>0.1171875</v>
      </c>
      <c r="D2457" s="26">
        <v>0.828125</v>
      </c>
      <c r="E2457" s="27">
        <v>5.46875E-2</v>
      </c>
      <c r="F2457" s="28">
        <v>1</v>
      </c>
    </row>
    <row r="2458" spans="1:6" s="1" customFormat="1" ht="13.5" customHeight="1">
      <c r="A2458" s="144"/>
      <c r="B2458" s="130" t="s">
        <v>10</v>
      </c>
      <c r="C2458" s="29">
        <v>6</v>
      </c>
      <c r="D2458" s="30">
        <v>44</v>
      </c>
      <c r="E2458" s="31">
        <v>4</v>
      </c>
      <c r="F2458" s="32">
        <v>54</v>
      </c>
    </row>
    <row r="2459" spans="1:6" s="1" customFormat="1" ht="13.5" customHeight="1">
      <c r="A2459" s="144"/>
      <c r="B2459" s="131"/>
      <c r="C2459" s="17">
        <v>0.1111111111111111</v>
      </c>
      <c r="D2459" s="18">
        <v>0.81481481481481477</v>
      </c>
      <c r="E2459" s="22">
        <v>7.407407407407407E-2</v>
      </c>
      <c r="F2459" s="24">
        <v>1</v>
      </c>
    </row>
    <row r="2460" spans="1:6" s="1" customFormat="1" ht="13.5" customHeight="1">
      <c r="A2460" s="170" t="s">
        <v>1</v>
      </c>
      <c r="B2460" s="183"/>
      <c r="C2460" s="14">
        <f>C2450+C2452+C2454+C2456+C2458</f>
        <v>56</v>
      </c>
      <c r="D2460" s="15">
        <f>D2450+D2452+D2454+D2456+D2458</f>
        <v>829</v>
      </c>
      <c r="E2460" s="15">
        <f>E2450+E2452+E2454+E2456+E2458</f>
        <v>47</v>
      </c>
      <c r="F2460" s="23">
        <f>SUM(C2460:E2460)</f>
        <v>932</v>
      </c>
    </row>
    <row r="2461" spans="1:6" s="1" customFormat="1" ht="13.5" customHeight="1">
      <c r="A2461" s="182"/>
      <c r="B2461" s="184"/>
      <c r="C2461" s="17">
        <f>C2460/F2460</f>
        <v>6.0085836909871244E-2</v>
      </c>
      <c r="D2461" s="18">
        <f>D2460/F2460</f>
        <v>0.88948497854077258</v>
      </c>
      <c r="E2461" s="22">
        <f>E2460/F2460</f>
        <v>5.0429184549356222E-2</v>
      </c>
      <c r="F2461" s="24">
        <v>1</v>
      </c>
    </row>
    <row r="2462" spans="1:6" s="1" customFormat="1" ht="9" customHeight="1">
      <c r="A2462" s="99"/>
      <c r="B2462" s="99"/>
      <c r="C2462" s="63"/>
      <c r="D2462" s="63"/>
      <c r="E2462" s="63"/>
      <c r="F2462" s="63"/>
    </row>
    <row r="2463" spans="1:6" s="1" customFormat="1" ht="13.5" customHeight="1"/>
    <row r="2464" spans="1:6" s="1" customFormat="1" ht="13.5" customHeight="1"/>
    <row r="2465" spans="1:8" s="1" customFormat="1" ht="13.5" customHeight="1"/>
    <row r="2466" spans="1:8" s="1" customFormat="1" ht="13.5" customHeight="1"/>
    <row r="2467" spans="1:8" s="1" customFormat="1" ht="13.5" customHeight="1"/>
    <row r="2468" spans="1:8" s="1" customFormat="1" ht="13.5" customHeight="1"/>
    <row r="2469" spans="1:8" s="1" customFormat="1" ht="13.5" customHeight="1"/>
    <row r="2470" spans="1:8" s="1" customFormat="1" ht="13.5" customHeight="1"/>
    <row r="2471" spans="1:8" s="1" customFormat="1" ht="13.5" customHeight="1"/>
    <row r="2472" spans="1:8" s="1" customFormat="1" ht="13.5" customHeight="1"/>
    <row r="2473" spans="1:8" s="1" customFormat="1" ht="13.5" customHeight="1"/>
    <row r="2474" spans="1:8" s="1" customFormat="1" ht="13.5" customHeight="1"/>
    <row r="2475" spans="1:8" s="1" customFormat="1" ht="13.5" customHeight="1"/>
    <row r="2476" spans="1:8" s="1" customFormat="1" ht="27.75" customHeight="1">
      <c r="A2476" s="185" t="s">
        <v>146</v>
      </c>
      <c r="B2476" s="185"/>
      <c r="C2476" s="185"/>
      <c r="D2476" s="185"/>
      <c r="E2476" s="185"/>
      <c r="F2476" s="185"/>
      <c r="G2476" s="185"/>
      <c r="H2476" s="185"/>
    </row>
    <row r="2477" spans="1:8" s="1" customFormat="1" ht="13.5" customHeight="1">
      <c r="A2477" s="240"/>
      <c r="B2477" s="241"/>
      <c r="C2477" s="241"/>
      <c r="D2477" s="242"/>
      <c r="E2477" s="35" t="s">
        <v>6</v>
      </c>
      <c r="F2477" s="33" t="s">
        <v>7</v>
      </c>
      <c r="G2477" s="33" t="s">
        <v>8</v>
      </c>
      <c r="H2477" s="34" t="s">
        <v>9</v>
      </c>
    </row>
    <row r="2478" spans="1:8" s="1" customFormat="1" ht="13.5" customHeight="1">
      <c r="A2478" s="231" t="s">
        <v>148</v>
      </c>
      <c r="B2478" s="232"/>
      <c r="C2478" s="232"/>
      <c r="D2478" s="233"/>
      <c r="E2478" s="36">
        <v>7.6555023923444973E-2</v>
      </c>
      <c r="F2478" s="26">
        <v>9.2999999999999999E-2</v>
      </c>
      <c r="G2478" s="26">
        <v>9.2715231788079458E-2</v>
      </c>
      <c r="H2478" s="37">
        <v>7.6271186440677971E-2</v>
      </c>
    </row>
    <row r="2479" spans="1:8" s="1" customFormat="1" ht="13.5" customHeight="1">
      <c r="A2479" s="157" t="s">
        <v>285</v>
      </c>
      <c r="B2479" s="158"/>
      <c r="C2479" s="158"/>
      <c r="D2479" s="159"/>
      <c r="E2479" s="8">
        <v>0.25</v>
      </c>
      <c r="F2479" s="9">
        <v>0.27</v>
      </c>
      <c r="G2479" s="9">
        <v>0.2185430463576159</v>
      </c>
      <c r="H2479" s="10">
        <v>0.13559322033898305</v>
      </c>
    </row>
    <row r="2480" spans="1:8" s="1" customFormat="1" ht="13.5" customHeight="1">
      <c r="A2480" s="157" t="s">
        <v>286</v>
      </c>
      <c r="B2480" s="158"/>
      <c r="C2480" s="158"/>
      <c r="D2480" s="159"/>
      <c r="E2480" s="8">
        <v>0.24</v>
      </c>
      <c r="F2480" s="9">
        <v>0.27</v>
      </c>
      <c r="G2480" s="9">
        <v>0.2185430463576159</v>
      </c>
      <c r="H2480" s="10">
        <v>0.16101694915254239</v>
      </c>
    </row>
    <row r="2481" spans="1:8" s="1" customFormat="1" ht="13.5" customHeight="1">
      <c r="A2481" s="157" t="s">
        <v>248</v>
      </c>
      <c r="B2481" s="158"/>
      <c r="C2481" s="158"/>
      <c r="D2481" s="159"/>
      <c r="E2481" s="8">
        <v>0.313</v>
      </c>
      <c r="F2481" s="9">
        <v>0.316</v>
      </c>
      <c r="G2481" s="9">
        <v>0.29801324503311255</v>
      </c>
      <c r="H2481" s="10">
        <v>0.3135593220338983</v>
      </c>
    </row>
    <row r="2482" spans="1:8" s="1" customFormat="1" ht="13.5" customHeight="1">
      <c r="A2482" s="157" t="s">
        <v>249</v>
      </c>
      <c r="B2482" s="158"/>
      <c r="C2482" s="158"/>
      <c r="D2482" s="159"/>
      <c r="E2482" s="8">
        <v>0.192</v>
      </c>
      <c r="F2482" s="9">
        <v>0.21282051282051281</v>
      </c>
      <c r="G2482" s="9">
        <v>0.20529801324503311</v>
      </c>
      <c r="H2482" s="10">
        <v>0.15254237288135594</v>
      </c>
    </row>
    <row r="2483" spans="1:8" s="1" customFormat="1" ht="13.5" customHeight="1">
      <c r="A2483" s="160" t="s">
        <v>60</v>
      </c>
      <c r="B2483" s="161"/>
      <c r="C2483" s="161"/>
      <c r="D2483" s="162"/>
      <c r="E2483" s="11">
        <v>0.23100000000000001</v>
      </c>
      <c r="F2483" s="12">
        <v>0.188</v>
      </c>
      <c r="G2483" s="12">
        <v>0.18543046357615892</v>
      </c>
      <c r="H2483" s="13">
        <v>0.1864406779661017</v>
      </c>
    </row>
    <row r="2484" spans="1:8" s="1" customFormat="1" ht="9" customHeight="1">
      <c r="A2484" s="106"/>
      <c r="B2484" s="106"/>
      <c r="C2484" s="106"/>
      <c r="D2484" s="106"/>
      <c r="E2484" s="63"/>
      <c r="F2484" s="63"/>
      <c r="G2484" s="63"/>
      <c r="H2484" s="63"/>
    </row>
    <row r="2485" spans="1:8" s="1" customFormat="1" ht="13.5" customHeight="1">
      <c r="A2485" s="106"/>
      <c r="B2485" s="106"/>
      <c r="C2485" s="106"/>
      <c r="D2485" s="106"/>
      <c r="E2485" s="63"/>
      <c r="F2485" s="63"/>
      <c r="G2485" s="63"/>
      <c r="H2485" s="63"/>
    </row>
    <row r="2486" spans="1:8" s="1" customFormat="1" ht="13.5" customHeight="1">
      <c r="A2486" s="106"/>
      <c r="B2486" s="106"/>
      <c r="C2486" s="106"/>
      <c r="D2486" s="106"/>
      <c r="E2486" s="63"/>
      <c r="F2486" s="63"/>
      <c r="G2486" s="63"/>
      <c r="H2486" s="63"/>
    </row>
    <row r="2487" spans="1:8" s="1" customFormat="1" ht="13.5" customHeight="1">
      <c r="A2487" s="106"/>
      <c r="B2487" s="106"/>
      <c r="C2487" s="106"/>
      <c r="D2487" s="106"/>
      <c r="E2487" s="63"/>
      <c r="F2487" s="63"/>
      <c r="G2487" s="63"/>
      <c r="H2487" s="63"/>
    </row>
    <row r="2488" spans="1:8" s="1" customFormat="1" ht="13.5" customHeight="1">
      <c r="A2488" s="106"/>
      <c r="B2488" s="106"/>
      <c r="C2488" s="106"/>
      <c r="D2488" s="106"/>
      <c r="E2488" s="63"/>
      <c r="F2488" s="63"/>
      <c r="G2488" s="63"/>
      <c r="H2488" s="63"/>
    </row>
    <row r="2489" spans="1:8" s="1" customFormat="1" ht="13.5" customHeight="1">
      <c r="A2489" s="106"/>
      <c r="B2489" s="106"/>
      <c r="C2489" s="106"/>
      <c r="D2489" s="106"/>
      <c r="E2489" s="63"/>
      <c r="F2489" s="63"/>
      <c r="G2489" s="63"/>
      <c r="H2489" s="63"/>
    </row>
    <row r="2490" spans="1:8" s="1" customFormat="1" ht="13.5" customHeight="1"/>
    <row r="2491" spans="1:8" s="1" customFormat="1" ht="13.5" customHeight="1"/>
    <row r="2492" spans="1:8" s="1" customFormat="1" ht="13.5" customHeight="1"/>
    <row r="2493" spans="1:8" s="1" customFormat="1" ht="13.5" customHeight="1"/>
    <row r="2494" spans="1:8" s="1" customFormat="1" ht="13.5" customHeight="1"/>
    <row r="2495" spans="1:8" s="1" customFormat="1" ht="13.5" customHeight="1"/>
    <row r="2496" spans="1:8" s="1" customFormat="1" ht="13.5" customHeight="1"/>
    <row r="2497" s="1" customFormat="1" ht="13.5" customHeight="1"/>
    <row r="2498" s="1" customFormat="1" ht="13.5" customHeight="1"/>
    <row r="2499" s="1" customFormat="1" ht="13.5" customHeight="1"/>
    <row r="2500" ht="13.5" customHeight="1"/>
    <row r="2501" ht="13.5" customHeight="1"/>
    <row r="2502" ht="13.5" customHeight="1"/>
    <row r="2503" ht="13.5" customHeight="1"/>
  </sheetData>
  <mergeCells count="855">
    <mergeCell ref="A2:D2"/>
    <mergeCell ref="A809:H809"/>
    <mergeCell ref="C810:G810"/>
    <mergeCell ref="H810:H811"/>
    <mergeCell ref="A132:B133"/>
    <mergeCell ref="B245:B246"/>
    <mergeCell ref="A451:A460"/>
    <mergeCell ref="B451:B452"/>
    <mergeCell ref="B453:B454"/>
    <mergeCell ref="A688:B689"/>
    <mergeCell ref="A690:A699"/>
    <mergeCell ref="B692:B693"/>
    <mergeCell ref="A599:C599"/>
    <mergeCell ref="A600:C600"/>
    <mergeCell ref="A601:C601"/>
    <mergeCell ref="A598:C598"/>
    <mergeCell ref="A630:B631"/>
    <mergeCell ref="B634:B635"/>
    <mergeCell ref="B636:B637"/>
    <mergeCell ref="B638:B639"/>
    <mergeCell ref="A390:B391"/>
    <mergeCell ref="A392:A401"/>
    <mergeCell ref="B400:B401"/>
    <mergeCell ref="A389:H389"/>
    <mergeCell ref="A2479:D2479"/>
    <mergeCell ref="A2480:D2480"/>
    <mergeCell ref="A2481:D2481"/>
    <mergeCell ref="B92:B93"/>
    <mergeCell ref="B94:B95"/>
    <mergeCell ref="A92:A101"/>
    <mergeCell ref="B96:B97"/>
    <mergeCell ref="B98:B99"/>
    <mergeCell ref="B100:B101"/>
    <mergeCell ref="A539:B540"/>
    <mergeCell ref="A541:A550"/>
    <mergeCell ref="B549:B550"/>
    <mergeCell ref="A780:A789"/>
    <mergeCell ref="B780:B781"/>
    <mergeCell ref="B782:B783"/>
    <mergeCell ref="B784:B785"/>
    <mergeCell ref="B786:B787"/>
    <mergeCell ref="A2268:B2269"/>
    <mergeCell ref="A842:C842"/>
    <mergeCell ref="A843:C843"/>
    <mergeCell ref="A2477:D2477"/>
    <mergeCell ref="B1470:B1471"/>
    <mergeCell ref="B1472:B1473"/>
    <mergeCell ref="C1462:H1462"/>
    <mergeCell ref="B879:B880"/>
    <mergeCell ref="B881:B882"/>
    <mergeCell ref="A671:B672"/>
    <mergeCell ref="A687:F687"/>
    <mergeCell ref="B1495:B1496"/>
    <mergeCell ref="B1497:B1498"/>
    <mergeCell ref="A1493:B1494"/>
    <mergeCell ref="B1531:B1532"/>
    <mergeCell ref="B1533:B1534"/>
    <mergeCell ref="B1314:B1315"/>
    <mergeCell ref="B1316:B1317"/>
    <mergeCell ref="B1318:B1319"/>
    <mergeCell ref="C1493:H1493"/>
    <mergeCell ref="C1432:H1432"/>
    <mergeCell ref="A1434:A1443"/>
    <mergeCell ref="A1337:H1337"/>
    <mergeCell ref="A1431:H1431"/>
    <mergeCell ref="A1461:H1461"/>
    <mergeCell ref="A1522:H1522"/>
    <mergeCell ref="A1492:H1492"/>
    <mergeCell ref="A1320:B1321"/>
    <mergeCell ref="C1338:H1338"/>
    <mergeCell ref="A1340:A1349"/>
    <mergeCell ref="A1377:C1377"/>
    <mergeCell ref="A2478:D2478"/>
    <mergeCell ref="A1350:B1351"/>
    <mergeCell ref="A1381:C1381"/>
    <mergeCell ref="A1382:C1382"/>
    <mergeCell ref="A1383:C1383"/>
    <mergeCell ref="A1384:C1384"/>
    <mergeCell ref="A1385:C1385"/>
    <mergeCell ref="A1386:C1386"/>
    <mergeCell ref="A1432:B1433"/>
    <mergeCell ref="B1434:B1435"/>
    <mergeCell ref="B1525:B1526"/>
    <mergeCell ref="B1527:B1528"/>
    <mergeCell ref="B1466:B1467"/>
    <mergeCell ref="B1468:B1469"/>
    <mergeCell ref="A1553:B1554"/>
    <mergeCell ref="A1552:H1552"/>
    <mergeCell ref="A1565:B1566"/>
    <mergeCell ref="A1378:C1378"/>
    <mergeCell ref="A1379:C1379"/>
    <mergeCell ref="A1380:C1380"/>
    <mergeCell ref="A1376:C1376"/>
    <mergeCell ref="A2476:H2476"/>
    <mergeCell ref="C1582:H1582"/>
    <mergeCell ref="A1594:B1595"/>
    <mergeCell ref="C390:G390"/>
    <mergeCell ref="H390:H391"/>
    <mergeCell ref="A659:B660"/>
    <mergeCell ref="B663:B664"/>
    <mergeCell ref="B665:B666"/>
    <mergeCell ref="A568:H568"/>
    <mergeCell ref="C569:G569"/>
    <mergeCell ref="H569:H570"/>
    <mergeCell ref="A571:A580"/>
    <mergeCell ref="A581:B582"/>
    <mergeCell ref="B459:B460"/>
    <mergeCell ref="B425:B426"/>
    <mergeCell ref="B427:B428"/>
    <mergeCell ref="B429:B430"/>
    <mergeCell ref="A661:A670"/>
    <mergeCell ref="A461:B462"/>
    <mergeCell ref="A538:G538"/>
    <mergeCell ref="C539:F539"/>
    <mergeCell ref="G539:G540"/>
    <mergeCell ref="A508:H508"/>
    <mergeCell ref="B543:B544"/>
    <mergeCell ref="B545:B546"/>
    <mergeCell ref="B547:B548"/>
    <mergeCell ref="B669:B670"/>
    <mergeCell ref="A238:F238"/>
    <mergeCell ref="B213:B214"/>
    <mergeCell ref="B215:B216"/>
    <mergeCell ref="B188:B189"/>
    <mergeCell ref="B247:B248"/>
    <mergeCell ref="B249:B250"/>
    <mergeCell ref="B217:B218"/>
    <mergeCell ref="B219:B220"/>
    <mergeCell ref="A239:B240"/>
    <mergeCell ref="A241:A250"/>
    <mergeCell ref="B241:B242"/>
    <mergeCell ref="B243:B244"/>
    <mergeCell ref="A33:A42"/>
    <mergeCell ref="B184:B185"/>
    <mergeCell ref="B186:B187"/>
    <mergeCell ref="A251:B252"/>
    <mergeCell ref="A89:G89"/>
    <mergeCell ref="C90:F90"/>
    <mergeCell ref="G90:G91"/>
    <mergeCell ref="A151:C151"/>
    <mergeCell ref="A90:B91"/>
    <mergeCell ref="A150:C150"/>
    <mergeCell ref="A119:H119"/>
    <mergeCell ref="C120:G120"/>
    <mergeCell ref="H120:H121"/>
    <mergeCell ref="A122:A131"/>
    <mergeCell ref="A157:C157"/>
    <mergeCell ref="A152:C152"/>
    <mergeCell ref="A153:C153"/>
    <mergeCell ref="A154:C154"/>
    <mergeCell ref="A155:C155"/>
    <mergeCell ref="A156:C156"/>
    <mergeCell ref="A180:B181"/>
    <mergeCell ref="A209:B210"/>
    <mergeCell ref="B211:B212"/>
    <mergeCell ref="A221:B222"/>
    <mergeCell ref="H269:H270"/>
    <mergeCell ref="C3:E3"/>
    <mergeCell ref="F3:F4"/>
    <mergeCell ref="A5:A14"/>
    <mergeCell ref="A102:B103"/>
    <mergeCell ref="A15:B16"/>
    <mergeCell ref="A3:B4"/>
    <mergeCell ref="B5:B6"/>
    <mergeCell ref="B7:B8"/>
    <mergeCell ref="B9:B10"/>
    <mergeCell ref="B11:B12"/>
    <mergeCell ref="B13:B14"/>
    <mergeCell ref="A59:H59"/>
    <mergeCell ref="C60:G60"/>
    <mergeCell ref="H60:H61"/>
    <mergeCell ref="A62:A71"/>
    <mergeCell ref="B33:B34"/>
    <mergeCell ref="B35:B36"/>
    <mergeCell ref="B37:B38"/>
    <mergeCell ref="B39:B40"/>
    <mergeCell ref="A72:B73"/>
    <mergeCell ref="A30:H30"/>
    <mergeCell ref="C31:G31"/>
    <mergeCell ref="H31:H32"/>
    <mergeCell ref="B698:B699"/>
    <mergeCell ref="C239:E239"/>
    <mergeCell ref="F239:F240"/>
    <mergeCell ref="A179:H179"/>
    <mergeCell ref="C180:G180"/>
    <mergeCell ref="H180:H181"/>
    <mergeCell ref="A449:B450"/>
    <mergeCell ref="B455:B456"/>
    <mergeCell ref="B457:B458"/>
    <mergeCell ref="A211:A220"/>
    <mergeCell ref="B190:B191"/>
    <mergeCell ref="A192:B193"/>
    <mergeCell ref="A208:H208"/>
    <mergeCell ref="C209:G209"/>
    <mergeCell ref="H209:H210"/>
    <mergeCell ref="A182:A191"/>
    <mergeCell ref="B182:B183"/>
    <mergeCell ref="F449:F450"/>
    <mergeCell ref="A402:B403"/>
    <mergeCell ref="C449:E449"/>
    <mergeCell ref="B337:B338"/>
    <mergeCell ref="B339:B340"/>
    <mergeCell ref="A268:H268"/>
    <mergeCell ref="C269:G269"/>
    <mergeCell ref="B690:B691"/>
    <mergeCell ref="B640:B641"/>
    <mergeCell ref="B661:B662"/>
    <mergeCell ref="B632:B633"/>
    <mergeCell ref="A551:B552"/>
    <mergeCell ref="A602:C602"/>
    <mergeCell ref="A603:C603"/>
    <mergeCell ref="A604:C604"/>
    <mergeCell ref="A605:C605"/>
    <mergeCell ref="B667:B668"/>
    <mergeCell ref="A841:C841"/>
    <mergeCell ref="H630:H631"/>
    <mergeCell ref="A632:A641"/>
    <mergeCell ref="A700:B701"/>
    <mergeCell ref="A777:G777"/>
    <mergeCell ref="C778:F778"/>
    <mergeCell ref="G778:G779"/>
    <mergeCell ref="A790:B791"/>
    <mergeCell ref="A730:B731"/>
    <mergeCell ref="A748:H748"/>
    <mergeCell ref="C749:G749"/>
    <mergeCell ref="H749:H750"/>
    <mergeCell ref="A751:A760"/>
    <mergeCell ref="A761:B762"/>
    <mergeCell ref="B751:B752"/>
    <mergeCell ref="B753:B754"/>
    <mergeCell ref="C688:E688"/>
    <mergeCell ref="F688:F689"/>
    <mergeCell ref="C630:G630"/>
    <mergeCell ref="A840:C840"/>
    <mergeCell ref="A812:A821"/>
    <mergeCell ref="A822:B823"/>
    <mergeCell ref="B694:B695"/>
    <mergeCell ref="B696:B697"/>
    <mergeCell ref="A873:A882"/>
    <mergeCell ref="A870:H870"/>
    <mergeCell ref="C871:G871"/>
    <mergeCell ref="H871:H872"/>
    <mergeCell ref="A912:B913"/>
    <mergeCell ref="A929:H929"/>
    <mergeCell ref="C930:G930"/>
    <mergeCell ref="H930:H931"/>
    <mergeCell ref="A883:B884"/>
    <mergeCell ref="A899:H899"/>
    <mergeCell ref="C900:G900"/>
    <mergeCell ref="H900:H901"/>
    <mergeCell ref="A902:A911"/>
    <mergeCell ref="A930:B931"/>
    <mergeCell ref="A900:B901"/>
    <mergeCell ref="B902:B903"/>
    <mergeCell ref="B904:B905"/>
    <mergeCell ref="B906:B907"/>
    <mergeCell ref="B908:B909"/>
    <mergeCell ref="B910:B911"/>
    <mergeCell ref="B877:B878"/>
    <mergeCell ref="A871:B872"/>
    <mergeCell ref="B873:B874"/>
    <mergeCell ref="B875:B876"/>
    <mergeCell ref="B1048:B1049"/>
    <mergeCell ref="A932:A941"/>
    <mergeCell ref="B932:B933"/>
    <mergeCell ref="B934:B935"/>
    <mergeCell ref="B936:B937"/>
    <mergeCell ref="B938:B939"/>
    <mergeCell ref="B940:B941"/>
    <mergeCell ref="A990:A999"/>
    <mergeCell ref="A971:B972"/>
    <mergeCell ref="A987:H987"/>
    <mergeCell ref="C988:G988"/>
    <mergeCell ref="H988:H989"/>
    <mergeCell ref="A942:B943"/>
    <mergeCell ref="A958:H958"/>
    <mergeCell ref="C959:G959"/>
    <mergeCell ref="H959:H960"/>
    <mergeCell ref="A961:A970"/>
    <mergeCell ref="A959:B960"/>
    <mergeCell ref="B961:B962"/>
    <mergeCell ref="B963:B964"/>
    <mergeCell ref="B965:B966"/>
    <mergeCell ref="B967:B968"/>
    <mergeCell ref="B969:B970"/>
    <mergeCell ref="A988:B989"/>
    <mergeCell ref="B990:B991"/>
    <mergeCell ref="B992:B993"/>
    <mergeCell ref="B994:B995"/>
    <mergeCell ref="B996:B997"/>
    <mergeCell ref="B998:B999"/>
    <mergeCell ref="A1048:A1057"/>
    <mergeCell ref="A1029:B1030"/>
    <mergeCell ref="A1045:H1045"/>
    <mergeCell ref="C1046:G1046"/>
    <mergeCell ref="H1046:H1047"/>
    <mergeCell ref="A1000:B1001"/>
    <mergeCell ref="A1016:H1016"/>
    <mergeCell ref="C1017:G1017"/>
    <mergeCell ref="H1017:H1018"/>
    <mergeCell ref="A1019:A1028"/>
    <mergeCell ref="A1017:B1018"/>
    <mergeCell ref="B1019:B1020"/>
    <mergeCell ref="B1021:B1022"/>
    <mergeCell ref="B1056:B1057"/>
    <mergeCell ref="B1050:B1051"/>
    <mergeCell ref="B1052:B1053"/>
    <mergeCell ref="B1054:B1055"/>
    <mergeCell ref="B1023:B1024"/>
    <mergeCell ref="B1025:B1026"/>
    <mergeCell ref="B1027:B1028"/>
    <mergeCell ref="A1046:B1047"/>
    <mergeCell ref="A1106:A1115"/>
    <mergeCell ref="A1087:B1088"/>
    <mergeCell ref="A1103:H1103"/>
    <mergeCell ref="C1104:G1104"/>
    <mergeCell ref="H1104:H1105"/>
    <mergeCell ref="A1058:B1059"/>
    <mergeCell ref="A1074:H1074"/>
    <mergeCell ref="C1075:G1075"/>
    <mergeCell ref="H1075:H1076"/>
    <mergeCell ref="A1077:A1086"/>
    <mergeCell ref="B1083:B1084"/>
    <mergeCell ref="B1085:B1086"/>
    <mergeCell ref="A1104:B1105"/>
    <mergeCell ref="B1106:B1107"/>
    <mergeCell ref="B1108:B1109"/>
    <mergeCell ref="B1110:B1111"/>
    <mergeCell ref="B1112:B1113"/>
    <mergeCell ref="B1114:B1115"/>
    <mergeCell ref="A1075:B1076"/>
    <mergeCell ref="B1077:B1078"/>
    <mergeCell ref="B1079:B1080"/>
    <mergeCell ref="B1081:B1082"/>
    <mergeCell ref="A1164:A1173"/>
    <mergeCell ref="A1145:B1146"/>
    <mergeCell ref="A1161:H1161"/>
    <mergeCell ref="C1162:G1162"/>
    <mergeCell ref="H1162:H1163"/>
    <mergeCell ref="A1116:B1117"/>
    <mergeCell ref="A1132:H1132"/>
    <mergeCell ref="C1133:G1133"/>
    <mergeCell ref="H1133:H1134"/>
    <mergeCell ref="A1135:A1144"/>
    <mergeCell ref="A1133:B1134"/>
    <mergeCell ref="B1135:B1136"/>
    <mergeCell ref="B1137:B1138"/>
    <mergeCell ref="B1139:B1140"/>
    <mergeCell ref="B1141:B1142"/>
    <mergeCell ref="B1143:B1144"/>
    <mergeCell ref="A1162:B1163"/>
    <mergeCell ref="B1164:B1165"/>
    <mergeCell ref="B1166:B1167"/>
    <mergeCell ref="B1168:B1169"/>
    <mergeCell ref="B1170:B1171"/>
    <mergeCell ref="B1172:B1173"/>
    <mergeCell ref="A1222:A1231"/>
    <mergeCell ref="A1203:B1204"/>
    <mergeCell ref="A1219:H1219"/>
    <mergeCell ref="C1220:G1220"/>
    <mergeCell ref="H1220:H1221"/>
    <mergeCell ref="A1174:B1175"/>
    <mergeCell ref="A1190:H1190"/>
    <mergeCell ref="C1191:G1191"/>
    <mergeCell ref="H1191:H1192"/>
    <mergeCell ref="A1193:A1202"/>
    <mergeCell ref="A1191:B1192"/>
    <mergeCell ref="B1193:B1194"/>
    <mergeCell ref="B1195:B1196"/>
    <mergeCell ref="B1197:B1198"/>
    <mergeCell ref="B1199:B1200"/>
    <mergeCell ref="B1201:B1202"/>
    <mergeCell ref="A1220:B1221"/>
    <mergeCell ref="B1222:B1223"/>
    <mergeCell ref="B1224:B1225"/>
    <mergeCell ref="B1226:B1227"/>
    <mergeCell ref="B1228:B1229"/>
    <mergeCell ref="B1230:B1231"/>
    <mergeCell ref="A1232:B1233"/>
    <mergeCell ref="A1248:H1248"/>
    <mergeCell ref="C1249:G1249"/>
    <mergeCell ref="H1249:H1250"/>
    <mergeCell ref="A1251:A1260"/>
    <mergeCell ref="A1249:B1250"/>
    <mergeCell ref="B1251:B1252"/>
    <mergeCell ref="B1253:B1254"/>
    <mergeCell ref="B1255:B1256"/>
    <mergeCell ref="B1257:B1258"/>
    <mergeCell ref="B1259:B1260"/>
    <mergeCell ref="B1348:B1349"/>
    <mergeCell ref="B1557:B1558"/>
    <mergeCell ref="B1559:B1560"/>
    <mergeCell ref="B1561:B1562"/>
    <mergeCell ref="B1563:B1564"/>
    <mergeCell ref="B1555:B1556"/>
    <mergeCell ref="B1529:B1530"/>
    <mergeCell ref="A1261:B1262"/>
    <mergeCell ref="A1307:F1307"/>
    <mergeCell ref="C1308:E1308"/>
    <mergeCell ref="F1308:F1309"/>
    <mergeCell ref="A1277:H1277"/>
    <mergeCell ref="C1278:G1278"/>
    <mergeCell ref="H1278:H1279"/>
    <mergeCell ref="A1280:A1289"/>
    <mergeCell ref="A1290:B1291"/>
    <mergeCell ref="A1308:B1309"/>
    <mergeCell ref="A1338:B1339"/>
    <mergeCell ref="B1340:B1341"/>
    <mergeCell ref="B1310:B1311"/>
    <mergeCell ref="A1310:A1319"/>
    <mergeCell ref="B1312:B1313"/>
    <mergeCell ref="A1495:A1504"/>
    <mergeCell ref="C1612:H1612"/>
    <mergeCell ref="B1586:B1587"/>
    <mergeCell ref="B1588:B1589"/>
    <mergeCell ref="B1590:B1591"/>
    <mergeCell ref="B1592:B1593"/>
    <mergeCell ref="A1581:H1581"/>
    <mergeCell ref="A1611:H1611"/>
    <mergeCell ref="C1672:H1672"/>
    <mergeCell ref="A1644:A1653"/>
    <mergeCell ref="A1624:B1625"/>
    <mergeCell ref="C1642:H1642"/>
    <mergeCell ref="A1614:A1623"/>
    <mergeCell ref="B1646:B1647"/>
    <mergeCell ref="B1648:B1649"/>
    <mergeCell ref="B1650:B1651"/>
    <mergeCell ref="B1652:B1653"/>
    <mergeCell ref="B1614:B1615"/>
    <mergeCell ref="B1616:B1617"/>
    <mergeCell ref="A1641:H1641"/>
    <mergeCell ref="A1671:H1671"/>
    <mergeCell ref="C1702:H1702"/>
    <mergeCell ref="A1674:A1683"/>
    <mergeCell ref="B1674:B1675"/>
    <mergeCell ref="B1676:B1677"/>
    <mergeCell ref="A1701:H1701"/>
    <mergeCell ref="A1731:H1731"/>
    <mergeCell ref="B1436:B1437"/>
    <mergeCell ref="A1555:A1564"/>
    <mergeCell ref="A1535:B1536"/>
    <mergeCell ref="C1553:H1553"/>
    <mergeCell ref="A1474:B1475"/>
    <mergeCell ref="C1523:H1523"/>
    <mergeCell ref="A1525:A1534"/>
    <mergeCell ref="A1523:B1524"/>
    <mergeCell ref="B1464:B1465"/>
    <mergeCell ref="B1438:B1439"/>
    <mergeCell ref="B1440:B1441"/>
    <mergeCell ref="B1442:B1443"/>
    <mergeCell ref="A1462:B1463"/>
    <mergeCell ref="A1464:A1473"/>
    <mergeCell ref="A1444:B1445"/>
    <mergeCell ref="B1706:B1707"/>
    <mergeCell ref="B1708:B1709"/>
    <mergeCell ref="B1710:B1711"/>
    <mergeCell ref="A1764:A1773"/>
    <mergeCell ref="A1744:B1745"/>
    <mergeCell ref="C1762:H1762"/>
    <mergeCell ref="A1714:B1715"/>
    <mergeCell ref="C1732:H1732"/>
    <mergeCell ref="A1734:A1743"/>
    <mergeCell ref="B1738:B1739"/>
    <mergeCell ref="B1740:B1741"/>
    <mergeCell ref="B1742:B1743"/>
    <mergeCell ref="A1762:B1763"/>
    <mergeCell ref="B1764:B1765"/>
    <mergeCell ref="B1766:B1767"/>
    <mergeCell ref="B1768:B1769"/>
    <mergeCell ref="B1770:B1771"/>
    <mergeCell ref="B1772:B1773"/>
    <mergeCell ref="B1734:B1735"/>
    <mergeCell ref="B1736:B1737"/>
    <mergeCell ref="A1761:H1761"/>
    <mergeCell ref="A1732:B1733"/>
    <mergeCell ref="A1824:A1833"/>
    <mergeCell ref="A1804:B1805"/>
    <mergeCell ref="C1822:H1822"/>
    <mergeCell ref="A1774:B1775"/>
    <mergeCell ref="C1792:H1792"/>
    <mergeCell ref="A1794:A1803"/>
    <mergeCell ref="A1792:B1793"/>
    <mergeCell ref="B1794:B1795"/>
    <mergeCell ref="B1796:B1797"/>
    <mergeCell ref="B1798:B1799"/>
    <mergeCell ref="B1800:B1801"/>
    <mergeCell ref="B1802:B1803"/>
    <mergeCell ref="A1822:B1823"/>
    <mergeCell ref="B1824:B1825"/>
    <mergeCell ref="B1826:B1827"/>
    <mergeCell ref="B1828:B1829"/>
    <mergeCell ref="B1830:B1831"/>
    <mergeCell ref="B1832:B1833"/>
    <mergeCell ref="A1791:H1791"/>
    <mergeCell ref="A1821:H1821"/>
    <mergeCell ref="A1884:A1893"/>
    <mergeCell ref="A1864:B1865"/>
    <mergeCell ref="C1882:H1882"/>
    <mergeCell ref="A1834:B1835"/>
    <mergeCell ref="C1852:H1852"/>
    <mergeCell ref="A1854:A1863"/>
    <mergeCell ref="A1852:B1853"/>
    <mergeCell ref="B1854:B1855"/>
    <mergeCell ref="B1856:B1857"/>
    <mergeCell ref="B1858:B1859"/>
    <mergeCell ref="B1860:B1861"/>
    <mergeCell ref="B1862:B1863"/>
    <mergeCell ref="A1882:B1883"/>
    <mergeCell ref="B1884:B1885"/>
    <mergeCell ref="B1886:B1887"/>
    <mergeCell ref="B1888:B1889"/>
    <mergeCell ref="B1890:B1891"/>
    <mergeCell ref="B1892:B1893"/>
    <mergeCell ref="A1851:H1851"/>
    <mergeCell ref="A1881:H1881"/>
    <mergeCell ref="A1944:A1953"/>
    <mergeCell ref="A1924:B1925"/>
    <mergeCell ref="C1942:H1942"/>
    <mergeCell ref="A1894:B1895"/>
    <mergeCell ref="C1912:H1912"/>
    <mergeCell ref="A1914:A1923"/>
    <mergeCell ref="A1912:B1913"/>
    <mergeCell ref="B1914:B1915"/>
    <mergeCell ref="B1916:B1917"/>
    <mergeCell ref="B1918:B1919"/>
    <mergeCell ref="B1920:B1921"/>
    <mergeCell ref="B1922:B1923"/>
    <mergeCell ref="A1942:B1943"/>
    <mergeCell ref="B1944:B1945"/>
    <mergeCell ref="B1946:B1947"/>
    <mergeCell ref="B1948:B1949"/>
    <mergeCell ref="B1950:B1951"/>
    <mergeCell ref="B1952:B1953"/>
    <mergeCell ref="A1911:H1911"/>
    <mergeCell ref="A1941:H1941"/>
    <mergeCell ref="A2004:A2013"/>
    <mergeCell ref="A1984:B1985"/>
    <mergeCell ref="C2002:H2002"/>
    <mergeCell ref="A1954:B1955"/>
    <mergeCell ref="C1972:H1972"/>
    <mergeCell ref="A1974:A1983"/>
    <mergeCell ref="A1972:B1973"/>
    <mergeCell ref="B1974:B1975"/>
    <mergeCell ref="B1976:B1977"/>
    <mergeCell ref="B1978:B1979"/>
    <mergeCell ref="B1980:B1981"/>
    <mergeCell ref="B1982:B1983"/>
    <mergeCell ref="A2002:B2003"/>
    <mergeCell ref="B2004:B2005"/>
    <mergeCell ref="B2006:B2007"/>
    <mergeCell ref="B2008:B2009"/>
    <mergeCell ref="B2010:B2011"/>
    <mergeCell ref="B2012:B2013"/>
    <mergeCell ref="A1971:H1971"/>
    <mergeCell ref="A2001:H2001"/>
    <mergeCell ref="A2064:A2073"/>
    <mergeCell ref="A2044:B2045"/>
    <mergeCell ref="C2062:H2062"/>
    <mergeCell ref="A2014:B2015"/>
    <mergeCell ref="C2032:H2032"/>
    <mergeCell ref="A2034:A2043"/>
    <mergeCell ref="A2032:B2033"/>
    <mergeCell ref="B2034:B2035"/>
    <mergeCell ref="B2036:B2037"/>
    <mergeCell ref="B2038:B2039"/>
    <mergeCell ref="B2040:B2041"/>
    <mergeCell ref="B2042:B2043"/>
    <mergeCell ref="A2062:B2063"/>
    <mergeCell ref="B2064:B2065"/>
    <mergeCell ref="B2066:B2067"/>
    <mergeCell ref="B2068:B2069"/>
    <mergeCell ref="B2070:B2071"/>
    <mergeCell ref="B2072:B2073"/>
    <mergeCell ref="A2031:H2031"/>
    <mergeCell ref="A2061:H2061"/>
    <mergeCell ref="A2124:A2133"/>
    <mergeCell ref="A2104:B2105"/>
    <mergeCell ref="A2121:F2121"/>
    <mergeCell ref="C2122:E2122"/>
    <mergeCell ref="F2122:F2123"/>
    <mergeCell ref="A2074:B2075"/>
    <mergeCell ref="C2092:H2092"/>
    <mergeCell ref="A2094:A2103"/>
    <mergeCell ref="A2122:B2123"/>
    <mergeCell ref="B2124:B2125"/>
    <mergeCell ref="B2126:B2127"/>
    <mergeCell ref="B2128:B2129"/>
    <mergeCell ref="B2130:B2131"/>
    <mergeCell ref="B2132:B2133"/>
    <mergeCell ref="A2092:B2093"/>
    <mergeCell ref="B2094:B2095"/>
    <mergeCell ref="B2096:B2097"/>
    <mergeCell ref="B2098:B2099"/>
    <mergeCell ref="B2100:B2101"/>
    <mergeCell ref="B2102:B2103"/>
    <mergeCell ref="A2091:H2091"/>
    <mergeCell ref="A2184:A2193"/>
    <mergeCell ref="A2164:B2165"/>
    <mergeCell ref="A2181:H2181"/>
    <mergeCell ref="C2182:G2182"/>
    <mergeCell ref="H2182:H2183"/>
    <mergeCell ref="A2134:B2135"/>
    <mergeCell ref="A2151:H2151"/>
    <mergeCell ref="C2152:G2152"/>
    <mergeCell ref="H2152:H2153"/>
    <mergeCell ref="A2154:A2163"/>
    <mergeCell ref="A2152:B2153"/>
    <mergeCell ref="B2154:B2155"/>
    <mergeCell ref="B2156:B2157"/>
    <mergeCell ref="B2158:B2159"/>
    <mergeCell ref="B2160:B2161"/>
    <mergeCell ref="B2162:B2163"/>
    <mergeCell ref="A2182:B2183"/>
    <mergeCell ref="B2184:B2185"/>
    <mergeCell ref="B2186:B2187"/>
    <mergeCell ref="B2188:B2189"/>
    <mergeCell ref="B2190:B2191"/>
    <mergeCell ref="B2192:B2193"/>
    <mergeCell ref="A2241:A2250"/>
    <mergeCell ref="A2222:B2223"/>
    <mergeCell ref="C2239:E2239"/>
    <mergeCell ref="F2239:F2240"/>
    <mergeCell ref="A2194:B2195"/>
    <mergeCell ref="A2209:H2209"/>
    <mergeCell ref="C2210:G2210"/>
    <mergeCell ref="H2210:H2211"/>
    <mergeCell ref="A2212:A2221"/>
    <mergeCell ref="A2239:B2240"/>
    <mergeCell ref="B2241:B2242"/>
    <mergeCell ref="B2243:B2244"/>
    <mergeCell ref="B2245:B2246"/>
    <mergeCell ref="B2247:B2248"/>
    <mergeCell ref="B2249:B2250"/>
    <mergeCell ref="A2210:B2211"/>
    <mergeCell ref="B2212:B2213"/>
    <mergeCell ref="B2214:B2215"/>
    <mergeCell ref="B2216:B2217"/>
    <mergeCell ref="B2218:B2219"/>
    <mergeCell ref="B2220:B2221"/>
    <mergeCell ref="A2238:G2238"/>
    <mergeCell ref="A2330:A2339"/>
    <mergeCell ref="A2280:B2281"/>
    <mergeCell ref="A2327:F2327"/>
    <mergeCell ref="C2328:E2328"/>
    <mergeCell ref="F2328:F2329"/>
    <mergeCell ref="A2251:B2252"/>
    <mergeCell ref="A2267:G2267"/>
    <mergeCell ref="C2268:F2268"/>
    <mergeCell ref="G2268:G2269"/>
    <mergeCell ref="A2270:A2279"/>
    <mergeCell ref="A2328:B2329"/>
    <mergeCell ref="B2330:B2331"/>
    <mergeCell ref="B2332:B2333"/>
    <mergeCell ref="B2334:B2335"/>
    <mergeCell ref="B2336:B2337"/>
    <mergeCell ref="B2338:B2339"/>
    <mergeCell ref="B2270:B2271"/>
    <mergeCell ref="B2272:B2273"/>
    <mergeCell ref="B2274:B2275"/>
    <mergeCell ref="B2276:B2277"/>
    <mergeCell ref="B2278:B2279"/>
    <mergeCell ref="A2297:H2297"/>
    <mergeCell ref="C2298:G2298"/>
    <mergeCell ref="H2298:H2299"/>
    <mergeCell ref="A2340:B2341"/>
    <mergeCell ref="A2357:F2357"/>
    <mergeCell ref="C2358:E2358"/>
    <mergeCell ref="F2358:F2359"/>
    <mergeCell ref="A2360:A2369"/>
    <mergeCell ref="A2358:B2359"/>
    <mergeCell ref="B2360:B2361"/>
    <mergeCell ref="B2362:B2363"/>
    <mergeCell ref="B2364:B2365"/>
    <mergeCell ref="B2366:B2367"/>
    <mergeCell ref="B2368:B2369"/>
    <mergeCell ref="A2448:B2449"/>
    <mergeCell ref="B2450:B2451"/>
    <mergeCell ref="B2452:B2453"/>
    <mergeCell ref="B2454:B2455"/>
    <mergeCell ref="B2456:B2457"/>
    <mergeCell ref="B2458:B2459"/>
    <mergeCell ref="A2390:A2399"/>
    <mergeCell ref="A2370:B2371"/>
    <mergeCell ref="A2387:F2387"/>
    <mergeCell ref="C2388:E2388"/>
    <mergeCell ref="F2388:F2389"/>
    <mergeCell ref="A2388:B2389"/>
    <mergeCell ref="B2390:B2391"/>
    <mergeCell ref="B2392:B2393"/>
    <mergeCell ref="B2394:B2395"/>
    <mergeCell ref="B2396:B2397"/>
    <mergeCell ref="B2398:B2399"/>
    <mergeCell ref="A2300:A2309"/>
    <mergeCell ref="A2310:B2311"/>
    <mergeCell ref="A2460:B2461"/>
    <mergeCell ref="A629:H629"/>
    <mergeCell ref="B392:B393"/>
    <mergeCell ref="B394:B395"/>
    <mergeCell ref="B396:B397"/>
    <mergeCell ref="B398:B399"/>
    <mergeCell ref="A2450:A2459"/>
    <mergeCell ref="A2430:B2431"/>
    <mergeCell ref="A2447:F2447"/>
    <mergeCell ref="C2448:E2448"/>
    <mergeCell ref="F2448:F2449"/>
    <mergeCell ref="A2400:B2401"/>
    <mergeCell ref="A2417:F2417"/>
    <mergeCell ref="C2418:E2418"/>
    <mergeCell ref="F2418:F2419"/>
    <mergeCell ref="A2420:A2429"/>
    <mergeCell ref="A2418:B2419"/>
    <mergeCell ref="B2420:B2421"/>
    <mergeCell ref="B2422:B2423"/>
    <mergeCell ref="B2424:B2425"/>
    <mergeCell ref="B2426:B2427"/>
    <mergeCell ref="B2428:B2429"/>
    <mergeCell ref="A43:B44"/>
    <mergeCell ref="A478:H478"/>
    <mergeCell ref="C479:G479"/>
    <mergeCell ref="H479:H480"/>
    <mergeCell ref="A481:A490"/>
    <mergeCell ref="A491:B492"/>
    <mergeCell ref="A271:A280"/>
    <mergeCell ref="B271:B272"/>
    <mergeCell ref="B273:B274"/>
    <mergeCell ref="B275:B276"/>
    <mergeCell ref="B277:B278"/>
    <mergeCell ref="A281:B282"/>
    <mergeCell ref="A418:H418"/>
    <mergeCell ref="C419:G419"/>
    <mergeCell ref="H419:H420"/>
    <mergeCell ref="A421:A430"/>
    <mergeCell ref="B421:B422"/>
    <mergeCell ref="B423:B424"/>
    <mergeCell ref="A419:B420"/>
    <mergeCell ref="A431:B432"/>
    <mergeCell ref="A448:F448"/>
    <mergeCell ref="A367:C367"/>
    <mergeCell ref="B333:B334"/>
    <mergeCell ref="B335:B336"/>
    <mergeCell ref="C509:G509"/>
    <mergeCell ref="H509:H510"/>
    <mergeCell ref="A511:A520"/>
    <mergeCell ref="A521:B522"/>
    <mergeCell ref="A717:H717"/>
    <mergeCell ref="C718:G718"/>
    <mergeCell ref="H718:H719"/>
    <mergeCell ref="A720:A729"/>
    <mergeCell ref="B519:B520"/>
    <mergeCell ref="B571:B572"/>
    <mergeCell ref="B573:B574"/>
    <mergeCell ref="B575:B576"/>
    <mergeCell ref="B577:B578"/>
    <mergeCell ref="B579:B580"/>
    <mergeCell ref="B720:B721"/>
    <mergeCell ref="B722:B723"/>
    <mergeCell ref="B724:B725"/>
    <mergeCell ref="B726:B727"/>
    <mergeCell ref="B728:B729"/>
    <mergeCell ref="A642:B643"/>
    <mergeCell ref="A658:H658"/>
    <mergeCell ref="C659:G659"/>
    <mergeCell ref="H659:H660"/>
    <mergeCell ref="B541:B542"/>
    <mergeCell ref="A298:H298"/>
    <mergeCell ref="C299:G299"/>
    <mergeCell ref="H299:H300"/>
    <mergeCell ref="A301:A310"/>
    <mergeCell ref="A311:B312"/>
    <mergeCell ref="A360:C360"/>
    <mergeCell ref="A359:C359"/>
    <mergeCell ref="A363:C363"/>
    <mergeCell ref="A364:C364"/>
    <mergeCell ref="B309:B310"/>
    <mergeCell ref="A365:C365"/>
    <mergeCell ref="B331:B332"/>
    <mergeCell ref="A328:H328"/>
    <mergeCell ref="C329:G329"/>
    <mergeCell ref="H329:H330"/>
    <mergeCell ref="A331:A340"/>
    <mergeCell ref="A341:B342"/>
    <mergeCell ref="A361:C361"/>
    <mergeCell ref="A362:C362"/>
    <mergeCell ref="A366:C366"/>
    <mergeCell ref="B517:B518"/>
    <mergeCell ref="A844:C844"/>
    <mergeCell ref="A845:C845"/>
    <mergeCell ref="A846:C846"/>
    <mergeCell ref="A847:C847"/>
    <mergeCell ref="A2482:D2482"/>
    <mergeCell ref="A2483:D2483"/>
    <mergeCell ref="B41:B42"/>
    <mergeCell ref="B62:B63"/>
    <mergeCell ref="B64:B65"/>
    <mergeCell ref="B66:B67"/>
    <mergeCell ref="B68:B69"/>
    <mergeCell ref="B70:B71"/>
    <mergeCell ref="B122:B123"/>
    <mergeCell ref="B124:B125"/>
    <mergeCell ref="B126:B127"/>
    <mergeCell ref="B128:B129"/>
    <mergeCell ref="B130:B131"/>
    <mergeCell ref="B279:B280"/>
    <mergeCell ref="B301:B302"/>
    <mergeCell ref="B303:B304"/>
    <mergeCell ref="B305:B306"/>
    <mergeCell ref="B307:B308"/>
    <mergeCell ref="B2302:B2303"/>
    <mergeCell ref="B2304:B2305"/>
    <mergeCell ref="B2306:B2307"/>
    <mergeCell ref="B2308:B2309"/>
    <mergeCell ref="B755:B756"/>
    <mergeCell ref="B757:B758"/>
    <mergeCell ref="B759:B760"/>
    <mergeCell ref="B788:B789"/>
    <mergeCell ref="B812:B813"/>
    <mergeCell ref="B814:B815"/>
    <mergeCell ref="B816:B817"/>
    <mergeCell ref="B818:B819"/>
    <mergeCell ref="B820:B821"/>
    <mergeCell ref="B1712:B1713"/>
    <mergeCell ref="B1704:B1705"/>
    <mergeCell ref="B1678:B1679"/>
    <mergeCell ref="B1680:B1681"/>
    <mergeCell ref="B1682:B1683"/>
    <mergeCell ref="A1702:B1703"/>
    <mergeCell ref="A1704:A1713"/>
    <mergeCell ref="A1684:B1685"/>
    <mergeCell ref="A1672:B1673"/>
    <mergeCell ref="B1644:B1645"/>
    <mergeCell ref="B1618:B1619"/>
    <mergeCell ref="B481:B482"/>
    <mergeCell ref="B483:B484"/>
    <mergeCell ref="B485:B486"/>
    <mergeCell ref="B487:B488"/>
    <mergeCell ref="B489:B490"/>
    <mergeCell ref="B511:B512"/>
    <mergeCell ref="B513:B514"/>
    <mergeCell ref="B515:B516"/>
    <mergeCell ref="B2300:B2301"/>
    <mergeCell ref="B1620:B1621"/>
    <mergeCell ref="B1622:B1623"/>
    <mergeCell ref="A1642:B1643"/>
    <mergeCell ref="A1654:B1655"/>
    <mergeCell ref="A1612:B1613"/>
    <mergeCell ref="B1584:B1585"/>
    <mergeCell ref="B1499:B1500"/>
    <mergeCell ref="B1501:B1502"/>
    <mergeCell ref="B1503:B1504"/>
    <mergeCell ref="A1582:B1583"/>
    <mergeCell ref="A1584:A1593"/>
    <mergeCell ref="A1505:B1506"/>
    <mergeCell ref="B1342:B1343"/>
    <mergeCell ref="B1344:B1345"/>
    <mergeCell ref="B1346:B1347"/>
  </mergeCells>
  <phoneticPr fontId="1"/>
  <pageMargins left="0.87" right="0.63" top="0.74803149606299213" bottom="0.59055118110236227" header="0.31496062992125984" footer="0.31496062992125984"/>
  <pageSetup paperSize="9" scale="95" orientation="portrait" r:id="rId1"/>
  <headerFooter>
    <oddFooter>&amp;P ページ</oddFooter>
  </headerFooter>
  <rowBreaks count="43" manualBreakCount="43">
    <brk id="58" max="16383" man="1"/>
    <brk id="118" max="16383" man="1"/>
    <brk id="178" max="8" man="1"/>
    <brk id="237" max="8" man="1"/>
    <brk id="297" max="8" man="1"/>
    <brk id="357" max="7" man="1"/>
    <brk id="388" max="8" man="1"/>
    <brk id="447" max="8" man="1"/>
    <brk id="507" max="8" man="1"/>
    <brk id="567" max="7" man="1"/>
    <brk id="628" max="7" man="1"/>
    <brk id="686" max="7" man="1"/>
    <brk id="747" max="7" man="1"/>
    <brk id="808" max="8" man="1"/>
    <brk id="869" max="8" man="1"/>
    <brk id="928" max="8" man="1"/>
    <brk id="986" max="8" man="1"/>
    <brk id="1044" max="8" man="1"/>
    <brk id="1102" max="8" man="1"/>
    <brk id="1160" max="8" man="1"/>
    <brk id="1218" max="8" man="1"/>
    <brk id="1276" max="8" man="1"/>
    <brk id="1336" max="8" man="1"/>
    <brk id="1374" max="8" man="1"/>
    <brk id="1430" max="7" man="1"/>
    <brk id="1521" max="8" man="1"/>
    <brk id="1491" max="8" man="1"/>
    <brk id="1581" max="7" man="1"/>
    <brk id="1640" max="7" man="1"/>
    <brk id="1670" max="8" man="1"/>
    <brk id="1730" max="8" man="1"/>
    <brk id="1790" max="7" man="1"/>
    <brk id="1850" max="7" man="1"/>
    <brk id="1910" max="7" man="1"/>
    <brk id="1970" max="7" man="1"/>
    <brk id="2030" max="7" man="1"/>
    <brk id="2090" max="7" man="1"/>
    <brk id="2150" max="7" man="1"/>
    <brk id="2208" max="7" man="1"/>
    <brk id="2266" max="7" man="1"/>
    <brk id="2326" max="7" man="1"/>
    <brk id="2386" max="7" man="1"/>
    <brk id="24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藤内　修二</dc:creator>
  <cp:lastModifiedBy>Shuji Tounai</cp:lastModifiedBy>
  <cp:lastPrinted>2013-12-31T05:15:49Z</cp:lastPrinted>
  <dcterms:created xsi:type="dcterms:W3CDTF">2013-11-19T09:09:28Z</dcterms:created>
  <dcterms:modified xsi:type="dcterms:W3CDTF">2014-08-29T00:44:28Z</dcterms:modified>
</cp:coreProperties>
</file>